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Wykres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<sst xmlns="http://schemas.openxmlformats.org/spreadsheetml/2006/main" count="88" uniqueCount="42">
  <si>
    <t>Lp.</t>
  </si>
  <si>
    <t>Numer oferty</t>
  </si>
  <si>
    <t>Nazwa wykonawcy</t>
  </si>
  <si>
    <t>Adres Wykonawcy</t>
  </si>
  <si>
    <t>Cena ofertowa brutto</t>
  </si>
  <si>
    <t>Warunki płatności</t>
  </si>
  <si>
    <t>cena brutto</t>
  </si>
  <si>
    <t>termin dostawy</t>
  </si>
  <si>
    <t>SUMA</t>
  </si>
  <si>
    <t>1.</t>
  </si>
  <si>
    <t>Zgodnie z SIWZ</t>
  </si>
  <si>
    <t>2.</t>
  </si>
  <si>
    <t>5.</t>
  </si>
  <si>
    <t>Przedsiębiorstwo Handlowo-Usługowe BARGAZ  Marianna Gościniak</t>
  </si>
  <si>
    <t>ul. Browarna 41                       09-401 Płock</t>
  </si>
  <si>
    <t>30 dni przelew</t>
  </si>
  <si>
    <t xml:space="preserve">Punktacja </t>
  </si>
  <si>
    <t>Punktacja</t>
  </si>
  <si>
    <t>3.</t>
  </si>
  <si>
    <t>7.</t>
  </si>
  <si>
    <t>gwarancja</t>
  </si>
  <si>
    <t>Termin dostawy (dzień)</t>
  </si>
  <si>
    <t>Gwarancja               (m-ce)</t>
  </si>
  <si>
    <t>Część 2: POMPY</t>
  </si>
  <si>
    <t>Część 3: URZĄDZENIA POMIAROWE</t>
  </si>
  <si>
    <t>Część 4: OŚWIETLENIE LED</t>
  </si>
  <si>
    <t>Część 5: LAMPY LED Z MOŻLIWOŚCIĄ STEROWANIA WYBRANĄ BARWĄ ŚWIATŁA</t>
  </si>
  <si>
    <t>Część: 7: MEDIA FILRACYJNE</t>
  </si>
  <si>
    <t>4.</t>
  </si>
  <si>
    <t>6.</t>
  </si>
  <si>
    <t>AQUA MEDIC POLAND BARTOSZ BLUM</t>
  </si>
  <si>
    <t>ul. Asfaltowa 3                                    62-006 Janikowo</t>
  </si>
  <si>
    <t>CZĘŚĆ 1: ŻARNIKI METAHALOGENKOWE (HQI)</t>
  </si>
  <si>
    <t>Część 6: CHWYTAKI OFIOLOGICZNE</t>
  </si>
  <si>
    <t>VARIMEX TRADE Anna Korpik</t>
  </si>
  <si>
    <t>ul. Oboźna 1 lok. 2  202             00-340 Warszawa</t>
  </si>
  <si>
    <t>USHIO POLAND Sp. z o.o.</t>
  </si>
  <si>
    <t>Pass, ul. St. Batorego 17                    05-870 Błonie</t>
  </si>
  <si>
    <t>BRAK PEŁNEJ OFERTY</t>
  </si>
  <si>
    <t>AT – ZP – 226 | 8 | 2018</t>
  </si>
  <si>
    <t>Załącznik Nr 1</t>
  </si>
  <si>
    <t>Dotyczy: postępowania na realizację zamówienia pn.: „Dostawa specjalistycznego wyposażenia do zastosowania w profesjonalnej akwarystyce słodkowodnej i morskiej na potrzeby Miejskiego Ogrodu Zoologicznego – Jednostki Budżetowej w Płocku”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</si>
</sst>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"/>
    <numFmt numFmtId="170" formatCode="0.00000"/>
    <numFmt numFmtId="171" formatCode="0.000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2" fillId="0" borderId="12" xfId="58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2" xfId="58" applyFont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2" xfId="58" applyFont="1" applyFill="1" applyBorder="1" applyAlignment="1">
      <alignment horizontal="center" vertical="center" wrapText="1"/>
    </xf>
    <xf numFmtId="164" fontId="2" fillId="33" borderId="12" xfId="58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4" fontId="2" fillId="33" borderId="12" xfId="58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/>
    </xf>
    <xf numFmtId="164" fontId="2" fillId="33" borderId="12" xfId="58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25"/>
          <c:w val="0.9757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Arkusz1!$J$4</c:f>
              <c:strCache>
                <c:ptCount val="1"/>
                <c:pt idx="0">
                  <c:v>cena brutto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Arkusz1!$A$5:$I$21</c:f>
              <c:multiLvlStrCache>
                <c:ptCount val="17"/>
                <c:lvl>
                  <c:pt idx="0">
                    <c:v>CZĘŚĆ 1: ŻARNIKI METAHALOGENKOWE (HQI)</c:v>
                  </c:pt>
                  <c:pt idx="1">
                    <c:v>21</c:v>
                  </c:pt>
                  <c:pt idx="2">
                    <c:v>7</c:v>
                  </c:pt>
                  <c:pt idx="3">
                    <c:v>7</c:v>
                  </c:pt>
                  <c:pt idx="4">
                    <c:v>Część 2: POMPY</c:v>
                  </c:pt>
                  <c:pt idx="5">
                    <c:v>21</c:v>
                  </c:pt>
                  <c:pt idx="6">
                    <c:v>Część 3: URZĄDZENIA POMIAROWE</c:v>
                  </c:pt>
                  <c:pt idx="7">
                    <c:v>7</c:v>
                  </c:pt>
                  <c:pt idx="8">
                    <c:v>Część 4: OŚWIETLENIE LED</c:v>
                  </c:pt>
                  <c:pt idx="9">
                    <c:v>7</c:v>
                  </c:pt>
                  <c:pt idx="10">
                    <c:v>Część 5: LAMPY LED Z MOŻLIWOŚCIĄ STEROWANIA WYBRANĄ BARWĄ ŚWIATŁA</c:v>
                  </c:pt>
                  <c:pt idx="11">
                    <c:v>21</c:v>
                  </c:pt>
                  <c:pt idx="12">
                    <c:v>7</c:v>
                  </c:pt>
                  <c:pt idx="13">
                    <c:v>Część 6: CHWYTAKI OFIOLOGICZNE</c:v>
                  </c:pt>
                  <c:pt idx="14">
                    <c:v>14</c:v>
                  </c:pt>
                  <c:pt idx="15">
                    <c:v>Część: 7: MEDIA FILRACYJNE</c:v>
                  </c:pt>
                  <c:pt idx="16">
                    <c:v>21</c:v>
                  </c:pt>
                </c:lvl>
                <c:lvl>
                  <c:pt idx="1">
                    <c:v>24</c:v>
                  </c:pt>
                  <c:pt idx="2">
                    <c:v>24</c:v>
                  </c:pt>
                  <c:pt idx="3">
                    <c:v>24</c:v>
                  </c:pt>
                  <c:pt idx="5">
                    <c:v>24</c:v>
                  </c:pt>
                  <c:pt idx="7">
                    <c:v>24</c:v>
                  </c:pt>
                  <c:pt idx="9">
                    <c:v>24</c:v>
                  </c:pt>
                  <c:pt idx="11">
                    <c:v>24</c:v>
                  </c:pt>
                  <c:pt idx="12">
                    <c:v>24</c:v>
                  </c:pt>
                  <c:pt idx="14">
                    <c:v>24</c:v>
                  </c:pt>
                  <c:pt idx="16">
                    <c:v>24</c:v>
                  </c:pt>
                </c:lvl>
                <c:lvl>
                  <c:pt idx="1">
                    <c:v>30 dni przelew</c:v>
                  </c:pt>
                  <c:pt idx="2">
                    <c:v>30 dni przelew</c:v>
                  </c:pt>
                  <c:pt idx="3">
                    <c:v>30 dni przelew</c:v>
                  </c:pt>
                  <c:pt idx="5">
                    <c:v>30 dni przelew</c:v>
                  </c:pt>
                  <c:pt idx="7">
                    <c:v>30 dni przelew</c:v>
                  </c:pt>
                  <c:pt idx="9">
                    <c:v>30 dni przelew</c:v>
                  </c:pt>
                  <c:pt idx="11">
                    <c:v>30 dni przelew</c:v>
                  </c:pt>
                  <c:pt idx="12">
                    <c:v>30 dni przelew</c:v>
                  </c:pt>
                  <c:pt idx="14">
                    <c:v>30 dni przelew</c:v>
                  </c:pt>
                  <c:pt idx="16">
                    <c:v>30 dni przelew</c:v>
                  </c:pt>
                </c:lvl>
                <c:lvl>
                  <c:pt idx="1">
                    <c:v>Zgodnie z SIWZ</c:v>
                  </c:pt>
                  <c:pt idx="2">
                    <c:v>BRAK PEŁNEJ OFERTY</c:v>
                  </c:pt>
                  <c:pt idx="3">
                    <c:v>Zgodnie z SIWZ</c:v>
                  </c:pt>
                  <c:pt idx="5">
                    <c:v>Zgodnie z SIWZ</c:v>
                  </c:pt>
                  <c:pt idx="7">
                    <c:v>Zgodnie z SIWZ</c:v>
                  </c:pt>
                  <c:pt idx="9">
                    <c:v>Zgodnie z SIWZ</c:v>
                  </c:pt>
                  <c:pt idx="11">
                    <c:v>Zgodnie z SIWZ</c:v>
                  </c:pt>
                  <c:pt idx="12">
                    <c:v>Zgodnie z SIWZ</c:v>
                  </c:pt>
                  <c:pt idx="14">
                    <c:v>Zgodnie z SIWZ</c:v>
                  </c:pt>
                  <c:pt idx="16">
                    <c:v>Zgodnie z SIWZ</c:v>
                  </c:pt>
                </c:lvl>
                <c:lvl>
                  <c:pt idx="1">
                    <c:v> 11 384,88 zł </c:v>
                  </c:pt>
                  <c:pt idx="2">
                    <c:v> 4 837,14 zł </c:v>
                  </c:pt>
                  <c:pt idx="3">
                    <c:v> 15 156,06 zł </c:v>
                  </c:pt>
                  <c:pt idx="5">
                    <c:v> 8 796,96 zł </c:v>
                  </c:pt>
                  <c:pt idx="7">
                    <c:v> 7 393,67 zł </c:v>
                  </c:pt>
                  <c:pt idx="9">
                    <c:v> 51 145,28 zł </c:v>
                  </c:pt>
                  <c:pt idx="11">
                    <c:v> 31 004,61 zł </c:v>
                  </c:pt>
                  <c:pt idx="12">
                    <c:v> 37 316,00 zł </c:v>
                  </c:pt>
                  <c:pt idx="14">
                    <c:v> 3 840,03 zł </c:v>
                  </c:pt>
                  <c:pt idx="16">
                    <c:v> 8 395,97 zł </c:v>
                  </c:pt>
                </c:lvl>
                <c:lvl>
                  <c:pt idx="1">
                    <c:v>ul. Asfaltowa 3                                    62-006 Janikowo</c:v>
                  </c:pt>
                  <c:pt idx="2">
                    <c:v>Pass, ul. St. Batorego 17                    05-870 Błonie</c:v>
                  </c:pt>
                  <c:pt idx="3">
                    <c:v>ul. Browarna 41                       09-401 Płock</c:v>
                  </c:pt>
                  <c:pt idx="5">
                    <c:v>ul. Asfaltowa 3                                    62-006 Janikowo</c:v>
                  </c:pt>
                  <c:pt idx="7">
                    <c:v>ul. Browarna 41                       09-401 Płock</c:v>
                  </c:pt>
                  <c:pt idx="9">
                    <c:v>Pass, ul. St. Batorego 17                    05-870 Błonie</c:v>
                  </c:pt>
                  <c:pt idx="11">
                    <c:v>ul. Asfaltowa 3                                    62-006 Janikowo</c:v>
                  </c:pt>
                  <c:pt idx="12">
                    <c:v>ul. Browarna 41                       09-401 Płock</c:v>
                  </c:pt>
                  <c:pt idx="14">
                    <c:v>ul. Oboźna 1 lok. 2  202             00-340 Warszawa</c:v>
                  </c:pt>
                  <c:pt idx="16">
                    <c:v>ul. Asfaltowa 3                                    62-006 Janikowo</c:v>
                  </c:pt>
                </c:lvl>
                <c:lvl>
                  <c:pt idx="1">
                    <c:v>AQUA MEDIC POLAND BARTOSZ BLUM</c:v>
                  </c:pt>
                  <c:pt idx="2">
                    <c:v>USHIO POLAND Sp. z o.o.</c:v>
                  </c:pt>
                  <c:pt idx="3">
                    <c:v>Przedsiębiorstwo Handlowo-Usługowe BARGAZ  Marianna Gościniak</c:v>
                  </c:pt>
                  <c:pt idx="5">
                    <c:v>AQUA MEDIC POLAND BARTOSZ BLUM</c:v>
                  </c:pt>
                  <c:pt idx="7">
                    <c:v>Przedsiębiorstwo Handlowo-Usługowe BARGAZ  Marianna Gościniak</c:v>
                  </c:pt>
                  <c:pt idx="9">
                    <c:v>USHIO POLAND Sp. z o.o.</c:v>
                  </c:pt>
                  <c:pt idx="11">
                    <c:v>AQUA MEDIC POLAND BARTOSZ BLUM</c:v>
                  </c:pt>
                  <c:pt idx="12">
                    <c:v>Przedsiębiorstwo Handlowo-Usługowe BARGAZ  Marianna Gościniak</c:v>
                  </c:pt>
                  <c:pt idx="14">
                    <c:v>VARIMEX TRADE Anna Korpik</c:v>
                  </c:pt>
                  <c:pt idx="16">
                    <c:v>AQUA MEDIC POLAND BARTOSZ BLUM</c:v>
                  </c:pt>
                </c:lvl>
                <c:lvl>
                  <c:pt idx="1">
                    <c:v>1.</c:v>
                  </c:pt>
                  <c:pt idx="2">
                    <c:v>3.</c:v>
                  </c:pt>
                  <c:pt idx="3">
                    <c:v>4.</c:v>
                  </c:pt>
                  <c:pt idx="5">
                    <c:v>1.</c:v>
                  </c:pt>
                  <c:pt idx="7">
                    <c:v>4.</c:v>
                  </c:pt>
                  <c:pt idx="9">
                    <c:v>3.</c:v>
                  </c:pt>
                  <c:pt idx="11">
                    <c:v>1.</c:v>
                  </c:pt>
                  <c:pt idx="12">
                    <c:v>4.</c:v>
                  </c:pt>
                  <c:pt idx="14">
                    <c:v>2.</c:v>
                  </c:pt>
                  <c:pt idx="16">
                    <c:v>1.</c:v>
                  </c:pt>
                </c:lvl>
                <c:lvl>
                  <c:pt idx="1">
                    <c:v>1.</c:v>
                  </c:pt>
                  <c:pt idx="5">
                    <c:v>2.</c:v>
                  </c:pt>
                  <c:pt idx="7">
                    <c:v>3.</c:v>
                  </c:pt>
                  <c:pt idx="9">
                    <c:v>4.</c:v>
                  </c:pt>
                  <c:pt idx="11">
                    <c:v>5.</c:v>
                  </c:pt>
                  <c:pt idx="14">
                    <c:v>6.</c:v>
                  </c:pt>
                  <c:pt idx="16">
                    <c:v>7.</c:v>
                  </c:pt>
                </c:lvl>
              </c:multiLvlStrCache>
            </c:multiLvlStrRef>
          </c:cat>
          <c:val>
            <c:numRef>
              <c:f>Arkusz1!$J$5:$J$21</c:f>
              <c:numCache>
                <c:ptCount val="17"/>
                <c:pt idx="0">
                  <c:v>0</c:v>
                </c:pt>
                <c:pt idx="1">
                  <c:v>60</c:v>
                </c:pt>
                <c:pt idx="2">
                  <c:v>0</c:v>
                </c:pt>
                <c:pt idx="3">
                  <c:v>45.070605421197854</c:v>
                </c:pt>
                <c:pt idx="5">
                  <c:v>60</c:v>
                </c:pt>
                <c:pt idx="7">
                  <c:v>60</c:v>
                </c:pt>
                <c:pt idx="9">
                  <c:v>60</c:v>
                </c:pt>
                <c:pt idx="11">
                  <c:v>60</c:v>
                </c:pt>
                <c:pt idx="12">
                  <c:v>49.85</c:v>
                </c:pt>
                <c:pt idx="14">
                  <c:v>60</c:v>
                </c:pt>
                <c:pt idx="16">
                  <c:v>60</c:v>
                </c:pt>
              </c:numCache>
            </c:numRef>
          </c:val>
        </c:ser>
        <c:ser>
          <c:idx val="1"/>
          <c:order val="1"/>
          <c:tx>
            <c:strRef>
              <c:f>Arkusz1!$L$4</c:f>
              <c:strCache>
                <c:ptCount val="1"/>
                <c:pt idx="0">
                  <c:v>termin dostawy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Arkusz1!$A$5:$I$21</c:f>
              <c:multiLvlStrCache>
                <c:ptCount val="17"/>
                <c:lvl>
                  <c:pt idx="0">
                    <c:v>CZĘŚĆ 1: ŻARNIKI METAHALOGENKOWE (HQI)</c:v>
                  </c:pt>
                  <c:pt idx="1">
                    <c:v>21</c:v>
                  </c:pt>
                  <c:pt idx="2">
                    <c:v>7</c:v>
                  </c:pt>
                  <c:pt idx="3">
                    <c:v>7</c:v>
                  </c:pt>
                  <c:pt idx="4">
                    <c:v>Część 2: POMPY</c:v>
                  </c:pt>
                  <c:pt idx="5">
                    <c:v>21</c:v>
                  </c:pt>
                  <c:pt idx="6">
                    <c:v>Część 3: URZĄDZENIA POMIAROWE</c:v>
                  </c:pt>
                  <c:pt idx="7">
                    <c:v>7</c:v>
                  </c:pt>
                  <c:pt idx="8">
                    <c:v>Część 4: OŚWIETLENIE LED</c:v>
                  </c:pt>
                  <c:pt idx="9">
                    <c:v>7</c:v>
                  </c:pt>
                  <c:pt idx="10">
                    <c:v>Część 5: LAMPY LED Z MOŻLIWOŚCIĄ STEROWANIA WYBRANĄ BARWĄ ŚWIATŁA</c:v>
                  </c:pt>
                  <c:pt idx="11">
                    <c:v>21</c:v>
                  </c:pt>
                  <c:pt idx="12">
                    <c:v>7</c:v>
                  </c:pt>
                  <c:pt idx="13">
                    <c:v>Część 6: CHWYTAKI OFIOLOGICZNE</c:v>
                  </c:pt>
                  <c:pt idx="14">
                    <c:v>14</c:v>
                  </c:pt>
                  <c:pt idx="15">
                    <c:v>Część: 7: MEDIA FILRACYJNE</c:v>
                  </c:pt>
                  <c:pt idx="16">
                    <c:v>21</c:v>
                  </c:pt>
                </c:lvl>
                <c:lvl>
                  <c:pt idx="1">
                    <c:v>24</c:v>
                  </c:pt>
                  <c:pt idx="2">
                    <c:v>24</c:v>
                  </c:pt>
                  <c:pt idx="3">
                    <c:v>24</c:v>
                  </c:pt>
                  <c:pt idx="5">
                    <c:v>24</c:v>
                  </c:pt>
                  <c:pt idx="7">
                    <c:v>24</c:v>
                  </c:pt>
                  <c:pt idx="9">
                    <c:v>24</c:v>
                  </c:pt>
                  <c:pt idx="11">
                    <c:v>24</c:v>
                  </c:pt>
                  <c:pt idx="12">
                    <c:v>24</c:v>
                  </c:pt>
                  <c:pt idx="14">
                    <c:v>24</c:v>
                  </c:pt>
                  <c:pt idx="16">
                    <c:v>24</c:v>
                  </c:pt>
                </c:lvl>
                <c:lvl>
                  <c:pt idx="1">
                    <c:v>30 dni przelew</c:v>
                  </c:pt>
                  <c:pt idx="2">
                    <c:v>30 dni przelew</c:v>
                  </c:pt>
                  <c:pt idx="3">
                    <c:v>30 dni przelew</c:v>
                  </c:pt>
                  <c:pt idx="5">
                    <c:v>30 dni przelew</c:v>
                  </c:pt>
                  <c:pt idx="7">
                    <c:v>30 dni przelew</c:v>
                  </c:pt>
                  <c:pt idx="9">
                    <c:v>30 dni przelew</c:v>
                  </c:pt>
                  <c:pt idx="11">
                    <c:v>30 dni przelew</c:v>
                  </c:pt>
                  <c:pt idx="12">
                    <c:v>30 dni przelew</c:v>
                  </c:pt>
                  <c:pt idx="14">
                    <c:v>30 dni przelew</c:v>
                  </c:pt>
                  <c:pt idx="16">
                    <c:v>30 dni przelew</c:v>
                  </c:pt>
                </c:lvl>
                <c:lvl>
                  <c:pt idx="1">
                    <c:v>Zgodnie z SIWZ</c:v>
                  </c:pt>
                  <c:pt idx="2">
                    <c:v>BRAK PEŁNEJ OFERTY</c:v>
                  </c:pt>
                  <c:pt idx="3">
                    <c:v>Zgodnie z SIWZ</c:v>
                  </c:pt>
                  <c:pt idx="5">
                    <c:v>Zgodnie z SIWZ</c:v>
                  </c:pt>
                  <c:pt idx="7">
                    <c:v>Zgodnie z SIWZ</c:v>
                  </c:pt>
                  <c:pt idx="9">
                    <c:v>Zgodnie z SIWZ</c:v>
                  </c:pt>
                  <c:pt idx="11">
                    <c:v>Zgodnie z SIWZ</c:v>
                  </c:pt>
                  <c:pt idx="12">
                    <c:v>Zgodnie z SIWZ</c:v>
                  </c:pt>
                  <c:pt idx="14">
                    <c:v>Zgodnie z SIWZ</c:v>
                  </c:pt>
                  <c:pt idx="16">
                    <c:v>Zgodnie z SIWZ</c:v>
                  </c:pt>
                </c:lvl>
                <c:lvl>
                  <c:pt idx="1">
                    <c:v> 11 384,88 zł </c:v>
                  </c:pt>
                  <c:pt idx="2">
                    <c:v> 4 837,14 zł </c:v>
                  </c:pt>
                  <c:pt idx="3">
                    <c:v> 15 156,06 zł </c:v>
                  </c:pt>
                  <c:pt idx="5">
                    <c:v> 8 796,96 zł </c:v>
                  </c:pt>
                  <c:pt idx="7">
                    <c:v> 7 393,67 zł </c:v>
                  </c:pt>
                  <c:pt idx="9">
                    <c:v> 51 145,28 zł </c:v>
                  </c:pt>
                  <c:pt idx="11">
                    <c:v> 31 004,61 zł </c:v>
                  </c:pt>
                  <c:pt idx="12">
                    <c:v> 37 316,00 zł </c:v>
                  </c:pt>
                  <c:pt idx="14">
                    <c:v> 3 840,03 zł </c:v>
                  </c:pt>
                  <c:pt idx="16">
                    <c:v> 8 395,97 zł </c:v>
                  </c:pt>
                </c:lvl>
                <c:lvl>
                  <c:pt idx="1">
                    <c:v>ul. Asfaltowa 3                                    62-006 Janikowo</c:v>
                  </c:pt>
                  <c:pt idx="2">
                    <c:v>Pass, ul. St. Batorego 17                    05-870 Błonie</c:v>
                  </c:pt>
                  <c:pt idx="3">
                    <c:v>ul. Browarna 41                       09-401 Płock</c:v>
                  </c:pt>
                  <c:pt idx="5">
                    <c:v>ul. Asfaltowa 3                                    62-006 Janikowo</c:v>
                  </c:pt>
                  <c:pt idx="7">
                    <c:v>ul. Browarna 41                       09-401 Płock</c:v>
                  </c:pt>
                  <c:pt idx="9">
                    <c:v>Pass, ul. St. Batorego 17                    05-870 Błonie</c:v>
                  </c:pt>
                  <c:pt idx="11">
                    <c:v>ul. Asfaltowa 3                                    62-006 Janikowo</c:v>
                  </c:pt>
                  <c:pt idx="12">
                    <c:v>ul. Browarna 41                       09-401 Płock</c:v>
                  </c:pt>
                  <c:pt idx="14">
                    <c:v>ul. Oboźna 1 lok. 2  202             00-340 Warszawa</c:v>
                  </c:pt>
                  <c:pt idx="16">
                    <c:v>ul. Asfaltowa 3                                    62-006 Janikowo</c:v>
                  </c:pt>
                </c:lvl>
                <c:lvl>
                  <c:pt idx="1">
                    <c:v>AQUA MEDIC POLAND BARTOSZ BLUM</c:v>
                  </c:pt>
                  <c:pt idx="2">
                    <c:v>USHIO POLAND Sp. z o.o.</c:v>
                  </c:pt>
                  <c:pt idx="3">
                    <c:v>Przedsiębiorstwo Handlowo-Usługowe BARGAZ  Marianna Gościniak</c:v>
                  </c:pt>
                  <c:pt idx="5">
                    <c:v>AQUA MEDIC POLAND BARTOSZ BLUM</c:v>
                  </c:pt>
                  <c:pt idx="7">
                    <c:v>Przedsiębiorstwo Handlowo-Usługowe BARGAZ  Marianna Gościniak</c:v>
                  </c:pt>
                  <c:pt idx="9">
                    <c:v>USHIO POLAND Sp. z o.o.</c:v>
                  </c:pt>
                  <c:pt idx="11">
                    <c:v>AQUA MEDIC POLAND BARTOSZ BLUM</c:v>
                  </c:pt>
                  <c:pt idx="12">
                    <c:v>Przedsiębiorstwo Handlowo-Usługowe BARGAZ  Marianna Gościniak</c:v>
                  </c:pt>
                  <c:pt idx="14">
                    <c:v>VARIMEX TRADE Anna Korpik</c:v>
                  </c:pt>
                  <c:pt idx="16">
                    <c:v>AQUA MEDIC POLAND BARTOSZ BLUM</c:v>
                  </c:pt>
                </c:lvl>
                <c:lvl>
                  <c:pt idx="1">
                    <c:v>1.</c:v>
                  </c:pt>
                  <c:pt idx="2">
                    <c:v>3.</c:v>
                  </c:pt>
                  <c:pt idx="3">
                    <c:v>4.</c:v>
                  </c:pt>
                  <c:pt idx="5">
                    <c:v>1.</c:v>
                  </c:pt>
                  <c:pt idx="7">
                    <c:v>4.</c:v>
                  </c:pt>
                  <c:pt idx="9">
                    <c:v>3.</c:v>
                  </c:pt>
                  <c:pt idx="11">
                    <c:v>1.</c:v>
                  </c:pt>
                  <c:pt idx="12">
                    <c:v>4.</c:v>
                  </c:pt>
                  <c:pt idx="14">
                    <c:v>2.</c:v>
                  </c:pt>
                  <c:pt idx="16">
                    <c:v>1.</c:v>
                  </c:pt>
                </c:lvl>
                <c:lvl>
                  <c:pt idx="1">
                    <c:v>1.</c:v>
                  </c:pt>
                  <c:pt idx="5">
                    <c:v>2.</c:v>
                  </c:pt>
                  <c:pt idx="7">
                    <c:v>3.</c:v>
                  </c:pt>
                  <c:pt idx="9">
                    <c:v>4.</c:v>
                  </c:pt>
                  <c:pt idx="11">
                    <c:v>5.</c:v>
                  </c:pt>
                  <c:pt idx="14">
                    <c:v>6.</c:v>
                  </c:pt>
                  <c:pt idx="16">
                    <c:v>7.</c:v>
                  </c:pt>
                </c:lvl>
              </c:multiLvlStrCache>
            </c:multiLvlStrRef>
          </c:cat>
          <c:val>
            <c:numRef>
              <c:f>Arkusz1!$L$5:$L$21</c:f>
              <c:numCache>
                <c:ptCount val="17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20</c:v>
                </c:pt>
                <c:pt idx="5">
                  <c:v>5</c:v>
                </c:pt>
                <c:pt idx="7">
                  <c:v>20</c:v>
                </c:pt>
                <c:pt idx="9">
                  <c:v>20</c:v>
                </c:pt>
                <c:pt idx="11">
                  <c:v>5</c:v>
                </c:pt>
                <c:pt idx="12">
                  <c:v>20</c:v>
                </c:pt>
                <c:pt idx="14">
                  <c:v>10</c:v>
                </c:pt>
                <c:pt idx="16">
                  <c:v>5</c:v>
                </c:pt>
              </c:numCache>
            </c:numRef>
          </c:val>
        </c:ser>
        <c:ser>
          <c:idx val="2"/>
          <c:order val="2"/>
          <c:tx>
            <c:strRef>
              <c:f>Arkusz1!$M$4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Arkusz1!$A$5:$I$21</c:f>
              <c:multiLvlStrCache>
                <c:ptCount val="17"/>
                <c:lvl>
                  <c:pt idx="0">
                    <c:v>CZĘŚĆ 1: ŻARNIKI METAHALOGENKOWE (HQI)</c:v>
                  </c:pt>
                  <c:pt idx="1">
                    <c:v>21</c:v>
                  </c:pt>
                  <c:pt idx="2">
                    <c:v>7</c:v>
                  </c:pt>
                  <c:pt idx="3">
                    <c:v>7</c:v>
                  </c:pt>
                  <c:pt idx="4">
                    <c:v>Część 2: POMPY</c:v>
                  </c:pt>
                  <c:pt idx="5">
                    <c:v>21</c:v>
                  </c:pt>
                  <c:pt idx="6">
                    <c:v>Część 3: URZĄDZENIA POMIAROWE</c:v>
                  </c:pt>
                  <c:pt idx="7">
                    <c:v>7</c:v>
                  </c:pt>
                  <c:pt idx="8">
                    <c:v>Część 4: OŚWIETLENIE LED</c:v>
                  </c:pt>
                  <c:pt idx="9">
                    <c:v>7</c:v>
                  </c:pt>
                  <c:pt idx="10">
                    <c:v>Część 5: LAMPY LED Z MOŻLIWOŚCIĄ STEROWANIA WYBRANĄ BARWĄ ŚWIATŁA</c:v>
                  </c:pt>
                  <c:pt idx="11">
                    <c:v>21</c:v>
                  </c:pt>
                  <c:pt idx="12">
                    <c:v>7</c:v>
                  </c:pt>
                  <c:pt idx="13">
                    <c:v>Część 6: CHWYTAKI OFIOLOGICZNE</c:v>
                  </c:pt>
                  <c:pt idx="14">
                    <c:v>14</c:v>
                  </c:pt>
                  <c:pt idx="15">
                    <c:v>Część: 7: MEDIA FILRACYJNE</c:v>
                  </c:pt>
                  <c:pt idx="16">
                    <c:v>21</c:v>
                  </c:pt>
                </c:lvl>
                <c:lvl>
                  <c:pt idx="1">
                    <c:v>24</c:v>
                  </c:pt>
                  <c:pt idx="2">
                    <c:v>24</c:v>
                  </c:pt>
                  <c:pt idx="3">
                    <c:v>24</c:v>
                  </c:pt>
                  <c:pt idx="5">
                    <c:v>24</c:v>
                  </c:pt>
                  <c:pt idx="7">
                    <c:v>24</c:v>
                  </c:pt>
                  <c:pt idx="9">
                    <c:v>24</c:v>
                  </c:pt>
                  <c:pt idx="11">
                    <c:v>24</c:v>
                  </c:pt>
                  <c:pt idx="12">
                    <c:v>24</c:v>
                  </c:pt>
                  <c:pt idx="14">
                    <c:v>24</c:v>
                  </c:pt>
                  <c:pt idx="16">
                    <c:v>24</c:v>
                  </c:pt>
                </c:lvl>
                <c:lvl>
                  <c:pt idx="1">
                    <c:v>30 dni przelew</c:v>
                  </c:pt>
                  <c:pt idx="2">
                    <c:v>30 dni przelew</c:v>
                  </c:pt>
                  <c:pt idx="3">
                    <c:v>30 dni przelew</c:v>
                  </c:pt>
                  <c:pt idx="5">
                    <c:v>30 dni przelew</c:v>
                  </c:pt>
                  <c:pt idx="7">
                    <c:v>30 dni przelew</c:v>
                  </c:pt>
                  <c:pt idx="9">
                    <c:v>30 dni przelew</c:v>
                  </c:pt>
                  <c:pt idx="11">
                    <c:v>30 dni przelew</c:v>
                  </c:pt>
                  <c:pt idx="12">
                    <c:v>30 dni przelew</c:v>
                  </c:pt>
                  <c:pt idx="14">
                    <c:v>30 dni przelew</c:v>
                  </c:pt>
                  <c:pt idx="16">
                    <c:v>30 dni przelew</c:v>
                  </c:pt>
                </c:lvl>
                <c:lvl>
                  <c:pt idx="1">
                    <c:v>Zgodnie z SIWZ</c:v>
                  </c:pt>
                  <c:pt idx="2">
                    <c:v>BRAK PEŁNEJ OFERTY</c:v>
                  </c:pt>
                  <c:pt idx="3">
                    <c:v>Zgodnie z SIWZ</c:v>
                  </c:pt>
                  <c:pt idx="5">
                    <c:v>Zgodnie z SIWZ</c:v>
                  </c:pt>
                  <c:pt idx="7">
                    <c:v>Zgodnie z SIWZ</c:v>
                  </c:pt>
                  <c:pt idx="9">
                    <c:v>Zgodnie z SIWZ</c:v>
                  </c:pt>
                  <c:pt idx="11">
                    <c:v>Zgodnie z SIWZ</c:v>
                  </c:pt>
                  <c:pt idx="12">
                    <c:v>Zgodnie z SIWZ</c:v>
                  </c:pt>
                  <c:pt idx="14">
                    <c:v>Zgodnie z SIWZ</c:v>
                  </c:pt>
                  <c:pt idx="16">
                    <c:v>Zgodnie z SIWZ</c:v>
                  </c:pt>
                </c:lvl>
                <c:lvl>
                  <c:pt idx="1">
                    <c:v> 11 384,88 zł </c:v>
                  </c:pt>
                  <c:pt idx="2">
                    <c:v> 4 837,14 zł </c:v>
                  </c:pt>
                  <c:pt idx="3">
                    <c:v> 15 156,06 zł </c:v>
                  </c:pt>
                  <c:pt idx="5">
                    <c:v> 8 796,96 zł </c:v>
                  </c:pt>
                  <c:pt idx="7">
                    <c:v> 7 393,67 zł </c:v>
                  </c:pt>
                  <c:pt idx="9">
                    <c:v> 51 145,28 zł </c:v>
                  </c:pt>
                  <c:pt idx="11">
                    <c:v> 31 004,61 zł </c:v>
                  </c:pt>
                  <c:pt idx="12">
                    <c:v> 37 316,00 zł </c:v>
                  </c:pt>
                  <c:pt idx="14">
                    <c:v> 3 840,03 zł </c:v>
                  </c:pt>
                  <c:pt idx="16">
                    <c:v> 8 395,97 zł </c:v>
                  </c:pt>
                </c:lvl>
                <c:lvl>
                  <c:pt idx="1">
                    <c:v>ul. Asfaltowa 3                                    62-006 Janikowo</c:v>
                  </c:pt>
                  <c:pt idx="2">
                    <c:v>Pass, ul. St. Batorego 17                    05-870 Błonie</c:v>
                  </c:pt>
                  <c:pt idx="3">
                    <c:v>ul. Browarna 41                       09-401 Płock</c:v>
                  </c:pt>
                  <c:pt idx="5">
                    <c:v>ul. Asfaltowa 3                                    62-006 Janikowo</c:v>
                  </c:pt>
                  <c:pt idx="7">
                    <c:v>ul. Browarna 41                       09-401 Płock</c:v>
                  </c:pt>
                  <c:pt idx="9">
                    <c:v>Pass, ul. St. Batorego 17                    05-870 Błonie</c:v>
                  </c:pt>
                  <c:pt idx="11">
                    <c:v>ul. Asfaltowa 3                                    62-006 Janikowo</c:v>
                  </c:pt>
                  <c:pt idx="12">
                    <c:v>ul. Browarna 41                       09-401 Płock</c:v>
                  </c:pt>
                  <c:pt idx="14">
                    <c:v>ul. Oboźna 1 lok. 2  202             00-340 Warszawa</c:v>
                  </c:pt>
                  <c:pt idx="16">
                    <c:v>ul. Asfaltowa 3                                    62-006 Janikowo</c:v>
                  </c:pt>
                </c:lvl>
                <c:lvl>
                  <c:pt idx="1">
                    <c:v>AQUA MEDIC POLAND BARTOSZ BLUM</c:v>
                  </c:pt>
                  <c:pt idx="2">
                    <c:v>USHIO POLAND Sp. z o.o.</c:v>
                  </c:pt>
                  <c:pt idx="3">
                    <c:v>Przedsiębiorstwo Handlowo-Usługowe BARGAZ  Marianna Gościniak</c:v>
                  </c:pt>
                  <c:pt idx="5">
                    <c:v>AQUA MEDIC POLAND BARTOSZ BLUM</c:v>
                  </c:pt>
                  <c:pt idx="7">
                    <c:v>Przedsiębiorstwo Handlowo-Usługowe BARGAZ  Marianna Gościniak</c:v>
                  </c:pt>
                  <c:pt idx="9">
                    <c:v>USHIO POLAND Sp. z o.o.</c:v>
                  </c:pt>
                  <c:pt idx="11">
                    <c:v>AQUA MEDIC POLAND BARTOSZ BLUM</c:v>
                  </c:pt>
                  <c:pt idx="12">
                    <c:v>Przedsiębiorstwo Handlowo-Usługowe BARGAZ  Marianna Gościniak</c:v>
                  </c:pt>
                  <c:pt idx="14">
                    <c:v>VARIMEX TRADE Anna Korpik</c:v>
                  </c:pt>
                  <c:pt idx="16">
                    <c:v>AQUA MEDIC POLAND BARTOSZ BLUM</c:v>
                  </c:pt>
                </c:lvl>
                <c:lvl>
                  <c:pt idx="1">
                    <c:v>1.</c:v>
                  </c:pt>
                  <c:pt idx="2">
                    <c:v>3.</c:v>
                  </c:pt>
                  <c:pt idx="3">
                    <c:v>4.</c:v>
                  </c:pt>
                  <c:pt idx="5">
                    <c:v>1.</c:v>
                  </c:pt>
                  <c:pt idx="7">
                    <c:v>4.</c:v>
                  </c:pt>
                  <c:pt idx="9">
                    <c:v>3.</c:v>
                  </c:pt>
                  <c:pt idx="11">
                    <c:v>1.</c:v>
                  </c:pt>
                  <c:pt idx="12">
                    <c:v>4.</c:v>
                  </c:pt>
                  <c:pt idx="14">
                    <c:v>2.</c:v>
                  </c:pt>
                  <c:pt idx="16">
                    <c:v>1.</c:v>
                  </c:pt>
                </c:lvl>
                <c:lvl>
                  <c:pt idx="1">
                    <c:v>1.</c:v>
                  </c:pt>
                  <c:pt idx="5">
                    <c:v>2.</c:v>
                  </c:pt>
                  <c:pt idx="7">
                    <c:v>3.</c:v>
                  </c:pt>
                  <c:pt idx="9">
                    <c:v>4.</c:v>
                  </c:pt>
                  <c:pt idx="11">
                    <c:v>5.</c:v>
                  </c:pt>
                  <c:pt idx="14">
                    <c:v>6.</c:v>
                  </c:pt>
                  <c:pt idx="16">
                    <c:v>7.</c:v>
                  </c:pt>
                </c:lvl>
              </c:multiLvlStrCache>
            </c:multiLvlStrRef>
          </c:cat>
          <c:val>
            <c:numRef>
              <c:f>Arkusz1!$M$5:$M$21</c:f>
              <c:numCache>
                <c:ptCount val="17"/>
                <c:pt idx="0">
                  <c:v>0</c:v>
                </c:pt>
                <c:pt idx="1">
                  <c:v>85</c:v>
                </c:pt>
                <c:pt idx="2">
                  <c:v>0</c:v>
                </c:pt>
                <c:pt idx="3">
                  <c:v>85.07060542119785</c:v>
                </c:pt>
                <c:pt idx="5">
                  <c:v>85</c:v>
                </c:pt>
                <c:pt idx="7">
                  <c:v>100</c:v>
                </c:pt>
                <c:pt idx="9">
                  <c:v>100</c:v>
                </c:pt>
                <c:pt idx="11">
                  <c:v>85</c:v>
                </c:pt>
                <c:pt idx="12">
                  <c:v>89.85</c:v>
                </c:pt>
                <c:pt idx="14">
                  <c:v>90</c:v>
                </c:pt>
                <c:pt idx="16">
                  <c:v>85</c:v>
                </c:pt>
              </c:numCache>
            </c:numRef>
          </c:val>
        </c:ser>
        <c:ser>
          <c:idx val="3"/>
          <c:order val="3"/>
          <c:tx>
            <c:v>Arkusz1!#REF!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Arkusz1!$A$5:$I$21</c:f>
              <c:multiLvlStrCache>
                <c:ptCount val="17"/>
                <c:lvl>
                  <c:pt idx="0">
                    <c:v>CZĘŚĆ 1: ŻARNIKI METAHALOGENKOWE (HQI)</c:v>
                  </c:pt>
                  <c:pt idx="1">
                    <c:v>21</c:v>
                  </c:pt>
                  <c:pt idx="2">
                    <c:v>7</c:v>
                  </c:pt>
                  <c:pt idx="3">
                    <c:v>7</c:v>
                  </c:pt>
                  <c:pt idx="4">
                    <c:v>Część 2: POMPY</c:v>
                  </c:pt>
                  <c:pt idx="5">
                    <c:v>21</c:v>
                  </c:pt>
                  <c:pt idx="6">
                    <c:v>Część 3: URZĄDZENIA POMIAROWE</c:v>
                  </c:pt>
                  <c:pt idx="7">
                    <c:v>7</c:v>
                  </c:pt>
                  <c:pt idx="8">
                    <c:v>Część 4: OŚWIETLENIE LED</c:v>
                  </c:pt>
                  <c:pt idx="9">
                    <c:v>7</c:v>
                  </c:pt>
                  <c:pt idx="10">
                    <c:v>Część 5: LAMPY LED Z MOŻLIWOŚCIĄ STEROWANIA WYBRANĄ BARWĄ ŚWIATŁA</c:v>
                  </c:pt>
                  <c:pt idx="11">
                    <c:v>21</c:v>
                  </c:pt>
                  <c:pt idx="12">
                    <c:v>7</c:v>
                  </c:pt>
                  <c:pt idx="13">
                    <c:v>Część 6: CHWYTAKI OFIOLOGICZNE</c:v>
                  </c:pt>
                  <c:pt idx="14">
                    <c:v>14</c:v>
                  </c:pt>
                  <c:pt idx="15">
                    <c:v>Część: 7: MEDIA FILRACYJNE</c:v>
                  </c:pt>
                  <c:pt idx="16">
                    <c:v>21</c:v>
                  </c:pt>
                </c:lvl>
                <c:lvl>
                  <c:pt idx="1">
                    <c:v>24</c:v>
                  </c:pt>
                  <c:pt idx="2">
                    <c:v>24</c:v>
                  </c:pt>
                  <c:pt idx="3">
                    <c:v>24</c:v>
                  </c:pt>
                  <c:pt idx="5">
                    <c:v>24</c:v>
                  </c:pt>
                  <c:pt idx="7">
                    <c:v>24</c:v>
                  </c:pt>
                  <c:pt idx="9">
                    <c:v>24</c:v>
                  </c:pt>
                  <c:pt idx="11">
                    <c:v>24</c:v>
                  </c:pt>
                  <c:pt idx="12">
                    <c:v>24</c:v>
                  </c:pt>
                  <c:pt idx="14">
                    <c:v>24</c:v>
                  </c:pt>
                  <c:pt idx="16">
                    <c:v>24</c:v>
                  </c:pt>
                </c:lvl>
                <c:lvl>
                  <c:pt idx="1">
                    <c:v>30 dni przelew</c:v>
                  </c:pt>
                  <c:pt idx="2">
                    <c:v>30 dni przelew</c:v>
                  </c:pt>
                  <c:pt idx="3">
                    <c:v>30 dni przelew</c:v>
                  </c:pt>
                  <c:pt idx="5">
                    <c:v>30 dni przelew</c:v>
                  </c:pt>
                  <c:pt idx="7">
                    <c:v>30 dni przelew</c:v>
                  </c:pt>
                  <c:pt idx="9">
                    <c:v>30 dni przelew</c:v>
                  </c:pt>
                  <c:pt idx="11">
                    <c:v>30 dni przelew</c:v>
                  </c:pt>
                  <c:pt idx="12">
                    <c:v>30 dni przelew</c:v>
                  </c:pt>
                  <c:pt idx="14">
                    <c:v>30 dni przelew</c:v>
                  </c:pt>
                  <c:pt idx="16">
                    <c:v>30 dni przelew</c:v>
                  </c:pt>
                </c:lvl>
                <c:lvl>
                  <c:pt idx="1">
                    <c:v>Zgodnie z SIWZ</c:v>
                  </c:pt>
                  <c:pt idx="2">
                    <c:v>BRAK PEŁNEJ OFERTY</c:v>
                  </c:pt>
                  <c:pt idx="3">
                    <c:v>Zgodnie z SIWZ</c:v>
                  </c:pt>
                  <c:pt idx="5">
                    <c:v>Zgodnie z SIWZ</c:v>
                  </c:pt>
                  <c:pt idx="7">
                    <c:v>Zgodnie z SIWZ</c:v>
                  </c:pt>
                  <c:pt idx="9">
                    <c:v>Zgodnie z SIWZ</c:v>
                  </c:pt>
                  <c:pt idx="11">
                    <c:v>Zgodnie z SIWZ</c:v>
                  </c:pt>
                  <c:pt idx="12">
                    <c:v>Zgodnie z SIWZ</c:v>
                  </c:pt>
                  <c:pt idx="14">
                    <c:v>Zgodnie z SIWZ</c:v>
                  </c:pt>
                  <c:pt idx="16">
                    <c:v>Zgodnie z SIWZ</c:v>
                  </c:pt>
                </c:lvl>
                <c:lvl>
                  <c:pt idx="1">
                    <c:v> 11 384,88 zł </c:v>
                  </c:pt>
                  <c:pt idx="2">
                    <c:v> 4 837,14 zł </c:v>
                  </c:pt>
                  <c:pt idx="3">
                    <c:v> 15 156,06 zł </c:v>
                  </c:pt>
                  <c:pt idx="5">
                    <c:v> 8 796,96 zł </c:v>
                  </c:pt>
                  <c:pt idx="7">
                    <c:v> 7 393,67 zł </c:v>
                  </c:pt>
                  <c:pt idx="9">
                    <c:v> 51 145,28 zł </c:v>
                  </c:pt>
                  <c:pt idx="11">
                    <c:v> 31 004,61 zł </c:v>
                  </c:pt>
                  <c:pt idx="12">
                    <c:v> 37 316,00 zł </c:v>
                  </c:pt>
                  <c:pt idx="14">
                    <c:v> 3 840,03 zł </c:v>
                  </c:pt>
                  <c:pt idx="16">
                    <c:v> 8 395,97 zł </c:v>
                  </c:pt>
                </c:lvl>
                <c:lvl>
                  <c:pt idx="1">
                    <c:v>ul. Asfaltowa 3                                    62-006 Janikowo</c:v>
                  </c:pt>
                  <c:pt idx="2">
                    <c:v>Pass, ul. St. Batorego 17                    05-870 Błonie</c:v>
                  </c:pt>
                  <c:pt idx="3">
                    <c:v>ul. Browarna 41                       09-401 Płock</c:v>
                  </c:pt>
                  <c:pt idx="5">
                    <c:v>ul. Asfaltowa 3                                    62-006 Janikowo</c:v>
                  </c:pt>
                  <c:pt idx="7">
                    <c:v>ul. Browarna 41                       09-401 Płock</c:v>
                  </c:pt>
                  <c:pt idx="9">
                    <c:v>Pass, ul. St. Batorego 17                    05-870 Błonie</c:v>
                  </c:pt>
                  <c:pt idx="11">
                    <c:v>ul. Asfaltowa 3                                    62-006 Janikowo</c:v>
                  </c:pt>
                  <c:pt idx="12">
                    <c:v>ul. Browarna 41                       09-401 Płock</c:v>
                  </c:pt>
                  <c:pt idx="14">
                    <c:v>ul. Oboźna 1 lok. 2  202             00-340 Warszawa</c:v>
                  </c:pt>
                  <c:pt idx="16">
                    <c:v>ul. Asfaltowa 3                                    62-006 Janikowo</c:v>
                  </c:pt>
                </c:lvl>
                <c:lvl>
                  <c:pt idx="1">
                    <c:v>AQUA MEDIC POLAND BARTOSZ BLUM</c:v>
                  </c:pt>
                  <c:pt idx="2">
                    <c:v>USHIO POLAND Sp. z o.o.</c:v>
                  </c:pt>
                  <c:pt idx="3">
                    <c:v>Przedsiębiorstwo Handlowo-Usługowe BARGAZ  Marianna Gościniak</c:v>
                  </c:pt>
                  <c:pt idx="5">
                    <c:v>AQUA MEDIC POLAND BARTOSZ BLUM</c:v>
                  </c:pt>
                  <c:pt idx="7">
                    <c:v>Przedsiębiorstwo Handlowo-Usługowe BARGAZ  Marianna Gościniak</c:v>
                  </c:pt>
                  <c:pt idx="9">
                    <c:v>USHIO POLAND Sp. z o.o.</c:v>
                  </c:pt>
                  <c:pt idx="11">
                    <c:v>AQUA MEDIC POLAND BARTOSZ BLUM</c:v>
                  </c:pt>
                  <c:pt idx="12">
                    <c:v>Przedsiębiorstwo Handlowo-Usługowe BARGAZ  Marianna Gościniak</c:v>
                  </c:pt>
                  <c:pt idx="14">
                    <c:v>VARIMEX TRADE Anna Korpik</c:v>
                  </c:pt>
                  <c:pt idx="16">
                    <c:v>AQUA MEDIC POLAND BARTOSZ BLUM</c:v>
                  </c:pt>
                </c:lvl>
                <c:lvl>
                  <c:pt idx="1">
                    <c:v>1.</c:v>
                  </c:pt>
                  <c:pt idx="2">
                    <c:v>3.</c:v>
                  </c:pt>
                  <c:pt idx="3">
                    <c:v>4.</c:v>
                  </c:pt>
                  <c:pt idx="5">
                    <c:v>1.</c:v>
                  </c:pt>
                  <c:pt idx="7">
                    <c:v>4.</c:v>
                  </c:pt>
                  <c:pt idx="9">
                    <c:v>3.</c:v>
                  </c:pt>
                  <c:pt idx="11">
                    <c:v>1.</c:v>
                  </c:pt>
                  <c:pt idx="12">
                    <c:v>4.</c:v>
                  </c:pt>
                  <c:pt idx="14">
                    <c:v>2.</c:v>
                  </c:pt>
                  <c:pt idx="16">
                    <c:v>1.</c:v>
                  </c:pt>
                </c:lvl>
                <c:lvl>
                  <c:pt idx="1">
                    <c:v>1.</c:v>
                  </c:pt>
                  <c:pt idx="5">
                    <c:v>2.</c:v>
                  </c:pt>
                  <c:pt idx="7">
                    <c:v>3.</c:v>
                  </c:pt>
                  <c:pt idx="9">
                    <c:v>4.</c:v>
                  </c:pt>
                  <c:pt idx="11">
                    <c:v>5.</c:v>
                  </c:pt>
                  <c:pt idx="14">
                    <c:v>6.</c:v>
                  </c:pt>
                  <c:pt idx="16">
                    <c:v>7.</c:v>
                  </c:pt>
                </c:lvl>
              </c:multiLvlStrCache>
            </c:multiLvlStrRef>
          </c:cat>
          <c:val>
            <c:numRef>
              <c:f>Arkusz1!#REF!</c:f>
            </c:numRef>
          </c:val>
        </c:ser>
        <c:ser>
          <c:idx val="4"/>
          <c:order val="4"/>
          <c:tx>
            <c:v>Arkusz1!#REF!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Arkusz1!$A$5:$I$21</c:f>
              <c:multiLvlStrCache>
                <c:ptCount val="17"/>
                <c:lvl>
                  <c:pt idx="0">
                    <c:v>CZĘŚĆ 1: ŻARNIKI METAHALOGENKOWE (HQI)</c:v>
                  </c:pt>
                  <c:pt idx="1">
                    <c:v>21</c:v>
                  </c:pt>
                  <c:pt idx="2">
                    <c:v>7</c:v>
                  </c:pt>
                  <c:pt idx="3">
                    <c:v>7</c:v>
                  </c:pt>
                  <c:pt idx="4">
                    <c:v>Część 2: POMPY</c:v>
                  </c:pt>
                  <c:pt idx="5">
                    <c:v>21</c:v>
                  </c:pt>
                  <c:pt idx="6">
                    <c:v>Część 3: URZĄDZENIA POMIAROWE</c:v>
                  </c:pt>
                  <c:pt idx="7">
                    <c:v>7</c:v>
                  </c:pt>
                  <c:pt idx="8">
                    <c:v>Część 4: OŚWIETLENIE LED</c:v>
                  </c:pt>
                  <c:pt idx="9">
                    <c:v>7</c:v>
                  </c:pt>
                  <c:pt idx="10">
                    <c:v>Część 5: LAMPY LED Z MOŻLIWOŚCIĄ STEROWANIA WYBRANĄ BARWĄ ŚWIATŁA</c:v>
                  </c:pt>
                  <c:pt idx="11">
                    <c:v>21</c:v>
                  </c:pt>
                  <c:pt idx="12">
                    <c:v>7</c:v>
                  </c:pt>
                  <c:pt idx="13">
                    <c:v>Część 6: CHWYTAKI OFIOLOGICZNE</c:v>
                  </c:pt>
                  <c:pt idx="14">
                    <c:v>14</c:v>
                  </c:pt>
                  <c:pt idx="15">
                    <c:v>Część: 7: MEDIA FILRACYJNE</c:v>
                  </c:pt>
                  <c:pt idx="16">
                    <c:v>21</c:v>
                  </c:pt>
                </c:lvl>
                <c:lvl>
                  <c:pt idx="1">
                    <c:v>24</c:v>
                  </c:pt>
                  <c:pt idx="2">
                    <c:v>24</c:v>
                  </c:pt>
                  <c:pt idx="3">
                    <c:v>24</c:v>
                  </c:pt>
                  <c:pt idx="5">
                    <c:v>24</c:v>
                  </c:pt>
                  <c:pt idx="7">
                    <c:v>24</c:v>
                  </c:pt>
                  <c:pt idx="9">
                    <c:v>24</c:v>
                  </c:pt>
                  <c:pt idx="11">
                    <c:v>24</c:v>
                  </c:pt>
                  <c:pt idx="12">
                    <c:v>24</c:v>
                  </c:pt>
                  <c:pt idx="14">
                    <c:v>24</c:v>
                  </c:pt>
                  <c:pt idx="16">
                    <c:v>24</c:v>
                  </c:pt>
                </c:lvl>
                <c:lvl>
                  <c:pt idx="1">
                    <c:v>30 dni przelew</c:v>
                  </c:pt>
                  <c:pt idx="2">
                    <c:v>30 dni przelew</c:v>
                  </c:pt>
                  <c:pt idx="3">
                    <c:v>30 dni przelew</c:v>
                  </c:pt>
                  <c:pt idx="5">
                    <c:v>30 dni przelew</c:v>
                  </c:pt>
                  <c:pt idx="7">
                    <c:v>30 dni przelew</c:v>
                  </c:pt>
                  <c:pt idx="9">
                    <c:v>30 dni przelew</c:v>
                  </c:pt>
                  <c:pt idx="11">
                    <c:v>30 dni przelew</c:v>
                  </c:pt>
                  <c:pt idx="12">
                    <c:v>30 dni przelew</c:v>
                  </c:pt>
                  <c:pt idx="14">
                    <c:v>30 dni przelew</c:v>
                  </c:pt>
                  <c:pt idx="16">
                    <c:v>30 dni przelew</c:v>
                  </c:pt>
                </c:lvl>
                <c:lvl>
                  <c:pt idx="1">
                    <c:v>Zgodnie z SIWZ</c:v>
                  </c:pt>
                  <c:pt idx="2">
                    <c:v>BRAK PEŁNEJ OFERTY</c:v>
                  </c:pt>
                  <c:pt idx="3">
                    <c:v>Zgodnie z SIWZ</c:v>
                  </c:pt>
                  <c:pt idx="5">
                    <c:v>Zgodnie z SIWZ</c:v>
                  </c:pt>
                  <c:pt idx="7">
                    <c:v>Zgodnie z SIWZ</c:v>
                  </c:pt>
                  <c:pt idx="9">
                    <c:v>Zgodnie z SIWZ</c:v>
                  </c:pt>
                  <c:pt idx="11">
                    <c:v>Zgodnie z SIWZ</c:v>
                  </c:pt>
                  <c:pt idx="12">
                    <c:v>Zgodnie z SIWZ</c:v>
                  </c:pt>
                  <c:pt idx="14">
                    <c:v>Zgodnie z SIWZ</c:v>
                  </c:pt>
                  <c:pt idx="16">
                    <c:v>Zgodnie z SIWZ</c:v>
                  </c:pt>
                </c:lvl>
                <c:lvl>
                  <c:pt idx="1">
                    <c:v> 11 384,88 zł </c:v>
                  </c:pt>
                  <c:pt idx="2">
                    <c:v> 4 837,14 zł </c:v>
                  </c:pt>
                  <c:pt idx="3">
                    <c:v> 15 156,06 zł </c:v>
                  </c:pt>
                  <c:pt idx="5">
                    <c:v> 8 796,96 zł </c:v>
                  </c:pt>
                  <c:pt idx="7">
                    <c:v> 7 393,67 zł </c:v>
                  </c:pt>
                  <c:pt idx="9">
                    <c:v> 51 145,28 zł </c:v>
                  </c:pt>
                  <c:pt idx="11">
                    <c:v> 31 004,61 zł </c:v>
                  </c:pt>
                  <c:pt idx="12">
                    <c:v> 37 316,00 zł </c:v>
                  </c:pt>
                  <c:pt idx="14">
                    <c:v> 3 840,03 zł </c:v>
                  </c:pt>
                  <c:pt idx="16">
                    <c:v> 8 395,97 zł </c:v>
                  </c:pt>
                </c:lvl>
                <c:lvl>
                  <c:pt idx="1">
                    <c:v>ul. Asfaltowa 3                                    62-006 Janikowo</c:v>
                  </c:pt>
                  <c:pt idx="2">
                    <c:v>Pass, ul. St. Batorego 17                    05-870 Błonie</c:v>
                  </c:pt>
                  <c:pt idx="3">
                    <c:v>ul. Browarna 41                       09-401 Płock</c:v>
                  </c:pt>
                  <c:pt idx="5">
                    <c:v>ul. Asfaltowa 3                                    62-006 Janikowo</c:v>
                  </c:pt>
                  <c:pt idx="7">
                    <c:v>ul. Browarna 41                       09-401 Płock</c:v>
                  </c:pt>
                  <c:pt idx="9">
                    <c:v>Pass, ul. St. Batorego 17                    05-870 Błonie</c:v>
                  </c:pt>
                  <c:pt idx="11">
                    <c:v>ul. Asfaltowa 3                                    62-006 Janikowo</c:v>
                  </c:pt>
                  <c:pt idx="12">
                    <c:v>ul. Browarna 41                       09-401 Płock</c:v>
                  </c:pt>
                  <c:pt idx="14">
                    <c:v>ul. Oboźna 1 lok. 2  202             00-340 Warszawa</c:v>
                  </c:pt>
                  <c:pt idx="16">
                    <c:v>ul. Asfaltowa 3                                    62-006 Janikowo</c:v>
                  </c:pt>
                </c:lvl>
                <c:lvl>
                  <c:pt idx="1">
                    <c:v>AQUA MEDIC POLAND BARTOSZ BLUM</c:v>
                  </c:pt>
                  <c:pt idx="2">
                    <c:v>USHIO POLAND Sp. z o.o.</c:v>
                  </c:pt>
                  <c:pt idx="3">
                    <c:v>Przedsiębiorstwo Handlowo-Usługowe BARGAZ  Marianna Gościniak</c:v>
                  </c:pt>
                  <c:pt idx="5">
                    <c:v>AQUA MEDIC POLAND BARTOSZ BLUM</c:v>
                  </c:pt>
                  <c:pt idx="7">
                    <c:v>Przedsiębiorstwo Handlowo-Usługowe BARGAZ  Marianna Gościniak</c:v>
                  </c:pt>
                  <c:pt idx="9">
                    <c:v>USHIO POLAND Sp. z o.o.</c:v>
                  </c:pt>
                  <c:pt idx="11">
                    <c:v>AQUA MEDIC POLAND BARTOSZ BLUM</c:v>
                  </c:pt>
                  <c:pt idx="12">
                    <c:v>Przedsiębiorstwo Handlowo-Usługowe BARGAZ  Marianna Gościniak</c:v>
                  </c:pt>
                  <c:pt idx="14">
                    <c:v>VARIMEX TRADE Anna Korpik</c:v>
                  </c:pt>
                  <c:pt idx="16">
                    <c:v>AQUA MEDIC POLAND BARTOSZ BLUM</c:v>
                  </c:pt>
                </c:lvl>
                <c:lvl>
                  <c:pt idx="1">
                    <c:v>1.</c:v>
                  </c:pt>
                  <c:pt idx="2">
                    <c:v>3.</c:v>
                  </c:pt>
                  <c:pt idx="3">
                    <c:v>4.</c:v>
                  </c:pt>
                  <c:pt idx="5">
                    <c:v>1.</c:v>
                  </c:pt>
                  <c:pt idx="7">
                    <c:v>4.</c:v>
                  </c:pt>
                  <c:pt idx="9">
                    <c:v>3.</c:v>
                  </c:pt>
                  <c:pt idx="11">
                    <c:v>1.</c:v>
                  </c:pt>
                  <c:pt idx="12">
                    <c:v>4.</c:v>
                  </c:pt>
                  <c:pt idx="14">
                    <c:v>2.</c:v>
                  </c:pt>
                  <c:pt idx="16">
                    <c:v>1.</c:v>
                  </c:pt>
                </c:lvl>
                <c:lvl>
                  <c:pt idx="1">
                    <c:v>1.</c:v>
                  </c:pt>
                  <c:pt idx="5">
                    <c:v>2.</c:v>
                  </c:pt>
                  <c:pt idx="7">
                    <c:v>3.</c:v>
                  </c:pt>
                  <c:pt idx="9">
                    <c:v>4.</c:v>
                  </c:pt>
                  <c:pt idx="11">
                    <c:v>5.</c:v>
                  </c:pt>
                  <c:pt idx="14">
                    <c:v>6.</c:v>
                  </c:pt>
                  <c:pt idx="16">
                    <c:v>7.</c:v>
                  </c:pt>
                </c:lvl>
              </c:multiLvlStrCache>
            </c:multiLvlStrRef>
          </c:cat>
          <c:val>
            <c:numRef>
              <c:f>Arkusz1!#REF!</c:f>
            </c:numRef>
          </c:val>
        </c:ser>
        <c:overlap val="-27"/>
        <c:gapWidth val="219"/>
        <c:axId val="10521274"/>
        <c:axId val="13930619"/>
      </c:barChart>
      <c:catAx>
        <c:axId val="10521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30619"/>
        <c:crosses val="autoZero"/>
        <c:auto val="1"/>
        <c:lblOffset val="100"/>
        <c:tickLblSkip val="1"/>
        <c:noMultiLvlLbl val="0"/>
      </c:catAx>
      <c:valAx>
        <c:axId val="13930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5212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75"/>
          <c:y val="0.95325"/>
          <c:w val="0.32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43625"/>
    <xdr:graphicFrame>
      <xdr:nvGraphicFramePr>
        <xdr:cNvPr id="1" name="Chart 1"/>
        <xdr:cNvGraphicFramePr/>
      </xdr:nvGraphicFramePr>
      <xdr:xfrm>
        <a:off x="0" y="0"/>
        <a:ext cx="939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3" max="3" width="20.421875" style="0" customWidth="1"/>
    <col min="4" max="4" width="24.7109375" style="0" customWidth="1"/>
    <col min="5" max="5" width="18.8515625" style="0" customWidth="1"/>
    <col min="6" max="6" width="13.7109375" style="0" customWidth="1"/>
    <col min="7" max="8" width="14.7109375" style="0" customWidth="1"/>
    <col min="9" max="9" width="15.00390625" style="0" customWidth="1"/>
    <col min="10" max="11" width="14.8515625" style="0" customWidth="1"/>
    <col min="12" max="12" width="13.421875" style="0" customWidth="1"/>
    <col min="13" max="13" width="17.7109375" style="0" customWidth="1"/>
  </cols>
  <sheetData>
    <row r="1" spans="1:13" ht="27.75" customHeight="1">
      <c r="A1" s="31" t="s">
        <v>39</v>
      </c>
      <c r="B1" s="31"/>
      <c r="C1" s="31"/>
      <c r="K1" s="32" t="s">
        <v>40</v>
      </c>
      <c r="L1" s="32"/>
      <c r="M1" s="32"/>
    </row>
    <row r="2" spans="1:13" ht="36.75" customHeight="1">
      <c r="A2" s="33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1:13" ht="47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6" t="s">
        <v>5</v>
      </c>
      <c r="G4" s="27"/>
      <c r="H4" s="5" t="s">
        <v>22</v>
      </c>
      <c r="I4" s="3" t="s">
        <v>21</v>
      </c>
      <c r="J4" s="2" t="s">
        <v>6</v>
      </c>
      <c r="K4" s="2" t="s">
        <v>20</v>
      </c>
      <c r="L4" s="1" t="s">
        <v>7</v>
      </c>
      <c r="M4" s="2" t="s">
        <v>8</v>
      </c>
    </row>
    <row r="5" spans="1:13" ht="22.5" customHeight="1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14" t="s">
        <v>16</v>
      </c>
      <c r="K5" s="14" t="s">
        <v>17</v>
      </c>
      <c r="L5" s="14" t="s">
        <v>17</v>
      </c>
      <c r="M5" s="14" t="s">
        <v>17</v>
      </c>
    </row>
    <row r="6" spans="1:13" ht="57.75" customHeight="1">
      <c r="A6" s="29" t="s">
        <v>9</v>
      </c>
      <c r="B6" s="7" t="s">
        <v>9</v>
      </c>
      <c r="C6" s="6" t="s">
        <v>30</v>
      </c>
      <c r="D6" s="6" t="s">
        <v>31</v>
      </c>
      <c r="E6" s="15">
        <v>11384.88</v>
      </c>
      <c r="F6" s="6" t="s">
        <v>10</v>
      </c>
      <c r="G6" s="13" t="s">
        <v>15</v>
      </c>
      <c r="H6" s="13">
        <v>24</v>
      </c>
      <c r="I6" s="13">
        <v>21</v>
      </c>
      <c r="J6" s="8">
        <f>ROUND((E6/E6)*60,2)</f>
        <v>60</v>
      </c>
      <c r="K6" s="8">
        <f>(H6/H6)*20</f>
        <v>20</v>
      </c>
      <c r="L6" s="8">
        <v>5</v>
      </c>
      <c r="M6" s="9">
        <f>J6+L6+K6</f>
        <v>85</v>
      </c>
    </row>
    <row r="7" spans="1:13" ht="57.75" customHeight="1">
      <c r="A7" s="29"/>
      <c r="B7" s="7" t="s">
        <v>18</v>
      </c>
      <c r="C7" s="6" t="s">
        <v>36</v>
      </c>
      <c r="D7" s="6" t="s">
        <v>37</v>
      </c>
      <c r="E7" s="21">
        <v>4837.14</v>
      </c>
      <c r="F7" s="19" t="s">
        <v>38</v>
      </c>
      <c r="G7" s="22" t="s">
        <v>15</v>
      </c>
      <c r="H7" s="22">
        <v>24</v>
      </c>
      <c r="I7" s="22">
        <v>7</v>
      </c>
      <c r="J7" s="16">
        <v>0</v>
      </c>
      <c r="K7" s="16">
        <v>0</v>
      </c>
      <c r="L7" s="16">
        <v>0</v>
      </c>
      <c r="M7" s="17">
        <f>J7+L7+K7</f>
        <v>0</v>
      </c>
    </row>
    <row r="8" spans="1:14" ht="66" customHeight="1">
      <c r="A8" s="29"/>
      <c r="B8" s="6" t="s">
        <v>28</v>
      </c>
      <c r="C8" s="6" t="s">
        <v>13</v>
      </c>
      <c r="D8" s="6" t="s">
        <v>14</v>
      </c>
      <c r="E8" s="23">
        <v>15156.06</v>
      </c>
      <c r="F8" s="19" t="s">
        <v>10</v>
      </c>
      <c r="G8" s="22" t="s">
        <v>15</v>
      </c>
      <c r="H8" s="22">
        <v>24</v>
      </c>
      <c r="I8" s="18">
        <v>7</v>
      </c>
      <c r="J8" s="16">
        <f>(11384.88/15156.06)*60</f>
        <v>45.070605421197854</v>
      </c>
      <c r="K8" s="16">
        <f>(H8/H6)*20</f>
        <v>20</v>
      </c>
      <c r="L8" s="16">
        <v>20</v>
      </c>
      <c r="M8" s="17">
        <f>J8+L8+K8</f>
        <v>85.07060542119785</v>
      </c>
      <c r="N8" s="4"/>
    </row>
    <row r="9" spans="1:13" ht="26.25" customHeight="1">
      <c r="A9" s="29" t="s">
        <v>23</v>
      </c>
      <c r="B9" s="29"/>
      <c r="C9" s="29"/>
      <c r="D9" s="29"/>
      <c r="E9" s="29"/>
      <c r="F9" s="29"/>
      <c r="G9" s="29"/>
      <c r="H9" s="29"/>
      <c r="I9" s="29"/>
      <c r="J9" s="8"/>
      <c r="K9" s="8"/>
      <c r="L9" s="8"/>
      <c r="M9" s="9"/>
    </row>
    <row r="10" spans="1:13" ht="62.25" customHeight="1">
      <c r="A10" s="6" t="s">
        <v>11</v>
      </c>
      <c r="B10" s="7" t="s">
        <v>9</v>
      </c>
      <c r="C10" s="6" t="s">
        <v>30</v>
      </c>
      <c r="D10" s="6" t="s">
        <v>31</v>
      </c>
      <c r="E10" s="10">
        <v>8796.96</v>
      </c>
      <c r="F10" s="6" t="s">
        <v>10</v>
      </c>
      <c r="G10" s="11" t="s">
        <v>15</v>
      </c>
      <c r="H10" s="11">
        <v>24</v>
      </c>
      <c r="I10" s="11">
        <v>21</v>
      </c>
      <c r="J10" s="8">
        <v>60</v>
      </c>
      <c r="K10" s="8">
        <v>20</v>
      </c>
      <c r="L10" s="8">
        <v>5</v>
      </c>
      <c r="M10" s="9">
        <f>L10+J10+K10</f>
        <v>85</v>
      </c>
    </row>
    <row r="11" spans="1:13" ht="26.25" customHeight="1">
      <c r="A11" s="29" t="s">
        <v>24</v>
      </c>
      <c r="B11" s="29"/>
      <c r="C11" s="29"/>
      <c r="D11" s="29"/>
      <c r="E11" s="29"/>
      <c r="F11" s="29"/>
      <c r="G11" s="29"/>
      <c r="H11" s="29"/>
      <c r="I11" s="29"/>
      <c r="J11" s="12"/>
      <c r="K11" s="12"/>
      <c r="L11" s="12"/>
      <c r="M11" s="12"/>
    </row>
    <row r="12" spans="1:13" ht="80.25" customHeight="1">
      <c r="A12" s="6" t="s">
        <v>18</v>
      </c>
      <c r="B12" s="6" t="s">
        <v>28</v>
      </c>
      <c r="C12" s="6" t="s">
        <v>13</v>
      </c>
      <c r="D12" s="6" t="s">
        <v>14</v>
      </c>
      <c r="E12" s="20">
        <v>7393.67</v>
      </c>
      <c r="F12" s="6" t="s">
        <v>10</v>
      </c>
      <c r="G12" s="11" t="s">
        <v>15</v>
      </c>
      <c r="H12" s="11">
        <v>24</v>
      </c>
      <c r="I12" s="6">
        <v>7</v>
      </c>
      <c r="J12" s="8">
        <f>ROUND((E12/E12)*60,2)</f>
        <v>60</v>
      </c>
      <c r="K12" s="8">
        <v>20</v>
      </c>
      <c r="L12" s="8">
        <v>20</v>
      </c>
      <c r="M12" s="9">
        <f>J12+L12+K12</f>
        <v>100</v>
      </c>
    </row>
    <row r="13" spans="1:13" ht="26.25" customHeight="1">
      <c r="A13" s="29" t="s">
        <v>25</v>
      </c>
      <c r="B13" s="29"/>
      <c r="C13" s="29"/>
      <c r="D13" s="29"/>
      <c r="E13" s="29"/>
      <c r="F13" s="29"/>
      <c r="G13" s="29"/>
      <c r="H13" s="29"/>
      <c r="I13" s="29"/>
      <c r="J13" s="8"/>
      <c r="K13" s="8"/>
      <c r="L13" s="8"/>
      <c r="M13" s="9"/>
    </row>
    <row r="14" spans="1:13" ht="57.75" customHeight="1">
      <c r="A14" s="6" t="s">
        <v>28</v>
      </c>
      <c r="B14" s="7" t="s">
        <v>18</v>
      </c>
      <c r="C14" s="6" t="s">
        <v>36</v>
      </c>
      <c r="D14" s="6" t="s">
        <v>37</v>
      </c>
      <c r="E14" s="10">
        <v>51145.28</v>
      </c>
      <c r="F14" s="6" t="s">
        <v>10</v>
      </c>
      <c r="G14" s="11" t="s">
        <v>15</v>
      </c>
      <c r="H14" s="11">
        <v>24</v>
      </c>
      <c r="I14" s="11">
        <v>7</v>
      </c>
      <c r="J14" s="8">
        <v>60</v>
      </c>
      <c r="K14" s="8">
        <v>20</v>
      </c>
      <c r="L14" s="8">
        <v>20</v>
      </c>
      <c r="M14" s="9">
        <f>J14+K14+L14</f>
        <v>100</v>
      </c>
    </row>
    <row r="15" spans="1:13" ht="26.25" customHeight="1">
      <c r="A15" s="29" t="s">
        <v>26</v>
      </c>
      <c r="B15" s="29"/>
      <c r="C15" s="29"/>
      <c r="D15" s="29"/>
      <c r="E15" s="29"/>
      <c r="F15" s="29"/>
      <c r="G15" s="29"/>
      <c r="H15" s="29"/>
      <c r="I15" s="29"/>
      <c r="J15" s="8"/>
      <c r="K15" s="8"/>
      <c r="L15" s="8"/>
      <c r="M15" s="9"/>
    </row>
    <row r="16" spans="1:13" ht="72" customHeight="1">
      <c r="A16" s="29" t="s">
        <v>12</v>
      </c>
      <c r="B16" s="7" t="s">
        <v>9</v>
      </c>
      <c r="C16" s="6" t="s">
        <v>30</v>
      </c>
      <c r="D16" s="6" t="s">
        <v>31</v>
      </c>
      <c r="E16" s="10">
        <v>31004.61</v>
      </c>
      <c r="F16" s="6" t="s">
        <v>10</v>
      </c>
      <c r="G16" s="11" t="s">
        <v>15</v>
      </c>
      <c r="H16" s="11">
        <v>24</v>
      </c>
      <c r="I16" s="11">
        <v>21</v>
      </c>
      <c r="J16" s="8">
        <f>ROUND((E16/E16)*60,2)</f>
        <v>60</v>
      </c>
      <c r="K16" s="8">
        <v>20</v>
      </c>
      <c r="L16" s="8">
        <v>5</v>
      </c>
      <c r="M16" s="9">
        <f>J16+L16+K16</f>
        <v>85</v>
      </c>
    </row>
    <row r="17" spans="1:13" ht="72" customHeight="1">
      <c r="A17" s="29"/>
      <c r="B17" s="6" t="s">
        <v>28</v>
      </c>
      <c r="C17" s="6" t="s">
        <v>13</v>
      </c>
      <c r="D17" s="6" t="s">
        <v>14</v>
      </c>
      <c r="E17" s="20">
        <v>37316</v>
      </c>
      <c r="F17" s="6" t="s">
        <v>10</v>
      </c>
      <c r="G17" s="11" t="s">
        <v>15</v>
      </c>
      <c r="H17" s="11">
        <v>24</v>
      </c>
      <c r="I17" s="11">
        <v>7</v>
      </c>
      <c r="J17" s="8">
        <f>ROUND((E16/E17)*60,2)</f>
        <v>49.85</v>
      </c>
      <c r="K17" s="8">
        <v>20</v>
      </c>
      <c r="L17" s="8">
        <v>20</v>
      </c>
      <c r="M17" s="9">
        <f>J17+K17+L17</f>
        <v>89.85</v>
      </c>
    </row>
    <row r="18" spans="1:13" ht="26.25" customHeight="1">
      <c r="A18" s="30" t="s">
        <v>33</v>
      </c>
      <c r="B18" s="30"/>
      <c r="C18" s="30"/>
      <c r="D18" s="30"/>
      <c r="E18" s="30"/>
      <c r="F18" s="30"/>
      <c r="G18" s="30"/>
      <c r="H18" s="30"/>
      <c r="I18" s="30"/>
      <c r="J18" s="16"/>
      <c r="K18" s="16"/>
      <c r="L18" s="16"/>
      <c r="M18" s="17"/>
    </row>
    <row r="19" spans="1:13" ht="66" customHeight="1">
      <c r="A19" s="19" t="s">
        <v>29</v>
      </c>
      <c r="B19" s="19" t="s">
        <v>11</v>
      </c>
      <c r="C19" s="19" t="s">
        <v>34</v>
      </c>
      <c r="D19" s="19" t="s">
        <v>35</v>
      </c>
      <c r="E19" s="20">
        <v>3840.03</v>
      </c>
      <c r="F19" s="19" t="s">
        <v>10</v>
      </c>
      <c r="G19" s="18" t="s">
        <v>15</v>
      </c>
      <c r="H19" s="18">
        <v>24</v>
      </c>
      <c r="I19" s="18">
        <v>14</v>
      </c>
      <c r="J19" s="16">
        <f>ROUND((E19/E19)*60,2)</f>
        <v>60</v>
      </c>
      <c r="K19" s="16">
        <v>20</v>
      </c>
      <c r="L19" s="16">
        <v>10</v>
      </c>
      <c r="M19" s="17">
        <f>J19+L19+K19</f>
        <v>90</v>
      </c>
    </row>
    <row r="20" spans="1:13" ht="26.25" customHeight="1">
      <c r="A20" s="30" t="s">
        <v>27</v>
      </c>
      <c r="B20" s="30"/>
      <c r="C20" s="30"/>
      <c r="D20" s="30"/>
      <c r="E20" s="30"/>
      <c r="F20" s="30"/>
      <c r="G20" s="30"/>
      <c r="H20" s="30"/>
      <c r="I20" s="30"/>
      <c r="J20" s="8"/>
      <c r="K20" s="8"/>
      <c r="L20" s="8"/>
      <c r="M20" s="9"/>
    </row>
    <row r="21" spans="1:13" ht="52.5" customHeight="1">
      <c r="A21" s="30" t="s">
        <v>19</v>
      </c>
      <c r="B21" s="24" t="s">
        <v>9</v>
      </c>
      <c r="C21" s="19" t="s">
        <v>30</v>
      </c>
      <c r="D21" s="19" t="s">
        <v>31</v>
      </c>
      <c r="E21" s="20">
        <v>8395.97</v>
      </c>
      <c r="F21" s="19" t="s">
        <v>10</v>
      </c>
      <c r="G21" s="18" t="s">
        <v>15</v>
      </c>
      <c r="H21" s="18">
        <v>24</v>
      </c>
      <c r="I21" s="18">
        <v>21</v>
      </c>
      <c r="J21" s="8">
        <f>ROUND((E21/E21)*60,2)</f>
        <v>60</v>
      </c>
      <c r="K21" s="8">
        <v>20</v>
      </c>
      <c r="L21" s="8">
        <v>5</v>
      </c>
      <c r="M21" s="9">
        <f>J21+L21+K21</f>
        <v>85</v>
      </c>
    </row>
    <row r="22" spans="1:13" ht="72.75" customHeight="1">
      <c r="A22" s="30"/>
      <c r="B22" s="19" t="s">
        <v>28</v>
      </c>
      <c r="C22" s="19" t="s">
        <v>13</v>
      </c>
      <c r="D22" s="19" t="s">
        <v>14</v>
      </c>
      <c r="E22" s="25">
        <v>10936</v>
      </c>
      <c r="F22" s="19" t="s">
        <v>10</v>
      </c>
      <c r="G22" s="18" t="s">
        <v>15</v>
      </c>
      <c r="H22" s="18">
        <v>24</v>
      </c>
      <c r="I22" s="18">
        <v>7</v>
      </c>
      <c r="J22" s="8">
        <f>ROUND((E21/E22)*60,2)</f>
        <v>46.06</v>
      </c>
      <c r="K22" s="8">
        <v>20</v>
      </c>
      <c r="L22" s="8">
        <v>20</v>
      </c>
      <c r="M22" s="9">
        <f>J22+L22+K22</f>
        <v>86.06</v>
      </c>
    </row>
  </sheetData>
  <sheetProtection selectLockedCells="1" selectUnlockedCells="1"/>
  <mergeCells count="14">
    <mergeCell ref="A18:I18"/>
    <mergeCell ref="A16:A17"/>
    <mergeCell ref="A1:C1"/>
    <mergeCell ref="K1:M1"/>
    <mergeCell ref="A2:M2"/>
    <mergeCell ref="F4:G4"/>
    <mergeCell ref="A5:I5"/>
    <mergeCell ref="A9:I9"/>
    <mergeCell ref="A11:I11"/>
    <mergeCell ref="A21:A22"/>
    <mergeCell ref="A13:I13"/>
    <mergeCell ref="A6:A8"/>
    <mergeCell ref="A20:I20"/>
    <mergeCell ref="A15:I1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2018-06-21T11:26:05Z</cp:lastPrinted>
  <dcterms:created xsi:type="dcterms:W3CDTF">2016-12-15T08:32:59Z</dcterms:created>
  <dcterms:modified xsi:type="dcterms:W3CDTF">2018-07-03T07:53:48Z</dcterms:modified>
  <cp:category/>
  <cp:version/>
  <cp:contentType/>
  <cp:contentStatus/>
</cp:coreProperties>
</file>