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15480" windowHeight="39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'Arkusz1'!$A$3:$I$31</definedName>
  </definedNames>
  <calcPr fullCalcOnLoad="1"/>
</workbook>
</file>

<file path=xl/sharedStrings.xml><?xml version="1.0" encoding="utf-8"?>
<sst xmlns="http://schemas.openxmlformats.org/spreadsheetml/2006/main" count="47" uniqueCount="27">
  <si>
    <t>Lp.</t>
  </si>
  <si>
    <t>Kategoria majątku</t>
  </si>
  <si>
    <t>zmiana w stanie
(8-7)</t>
  </si>
  <si>
    <t>zmiana w stanie
(5-4)</t>
  </si>
  <si>
    <t>powierzchnia</t>
  </si>
  <si>
    <t>Prawo własności</t>
  </si>
  <si>
    <t>własność</t>
  </si>
  <si>
    <t>udziały w nieruchomościach</t>
  </si>
  <si>
    <t>Inne niż własność prawa majątkowe</t>
  </si>
  <si>
    <t>użytkowanie wieczyste</t>
  </si>
  <si>
    <t>spółdzielcze własnościowe prawo do lokalu</t>
  </si>
  <si>
    <t>Tabela Nr 2</t>
  </si>
  <si>
    <t>Posiadanie</t>
  </si>
  <si>
    <t>dzierżawa</t>
  </si>
  <si>
    <t>użyczenie</t>
  </si>
  <si>
    <t>służebność</t>
  </si>
  <si>
    <t>stan na 31.12.2008</t>
  </si>
  <si>
    <t>stan na 30.06.2009</t>
  </si>
  <si>
    <t>Tytuł prawny</t>
  </si>
  <si>
    <t xml:space="preserve">użytkowanie </t>
  </si>
  <si>
    <t>bezumowne korzystanie</t>
  </si>
  <si>
    <t>Majątek Miasta (grunty, budynki i lokale wg tytułów prawnych)</t>
  </si>
  <si>
    <t>Grunty (ha)</t>
  </si>
  <si>
    <r>
      <t>Budynki i lokale (m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2"/>
      </rPr>
      <t>)</t>
    </r>
  </si>
  <si>
    <t>RAZEM</t>
  </si>
  <si>
    <t>wartość *</t>
  </si>
  <si>
    <t>* wg wartości księgowej brutto [w złotych]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</si>
</sst>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;[Red]#,##0"/>
    <numFmt numFmtId="166" formatCode="00\-000"/>
    <numFmt numFmtId="167" formatCode="#,##0_ ;\-#,##0\ "/>
    <numFmt numFmtId="168" formatCode="#,##0.00_ ;\-#,##0.00\ "/>
    <numFmt numFmtId="169" formatCode="#,##0.00_ ;[Red]\-#,##0.00\ "/>
    <numFmt numFmtId="170" formatCode="#,##0.00;[Red]#,##0.00"/>
    <numFmt numFmtId="171" formatCode="#,##0.0000"/>
    <numFmt numFmtId="172" formatCode="_-* #,##0.0000\ _z_ł_-;\-* #,##0.0000\ _z_ł_-;_-* &quot;-&quot;????\ _z_ł_-;_-@_-"/>
  </numFmts>
  <fonts count="1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14"/>
      <name val="Arial"/>
      <family val="2"/>
    </font>
    <font>
      <b/>
      <vertAlign val="superscript"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color indexed="8"/>
      <name val="Arial CE"/>
      <family val="2"/>
    </font>
    <font>
      <b/>
      <i/>
      <sz val="15"/>
      <name val="Arial CE"/>
      <family val="2"/>
    </font>
    <font>
      <b/>
      <sz val="17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17" applyFont="1" applyAlignment="1">
      <alignment/>
    </xf>
    <xf numFmtId="9" fontId="0" fillId="0" borderId="0" xfId="0" applyNumberFormat="1" applyFont="1" applyAlignment="1">
      <alignment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171" fontId="4" fillId="0" borderId="2" xfId="15" applyNumberFormat="1" applyFont="1" applyBorder="1" applyAlignment="1" applyProtection="1">
      <alignment horizontal="right" vertical="center"/>
      <protection/>
    </xf>
    <xf numFmtId="43" fontId="4" fillId="0" borderId="2" xfId="15" applyNumberFormat="1" applyFont="1" applyBorder="1" applyAlignment="1" applyProtection="1">
      <alignment horizontal="right" vertical="center"/>
      <protection/>
    </xf>
    <xf numFmtId="172" fontId="4" fillId="0" borderId="2" xfId="15" applyNumberFormat="1" applyFont="1" applyBorder="1" applyAlignment="1" applyProtection="1">
      <alignment horizontal="right" vertical="center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43" fontId="4" fillId="0" borderId="4" xfId="15" applyNumberFormat="1" applyFont="1" applyBorder="1" applyAlignment="1" applyProtection="1">
      <alignment horizontal="right" vertical="center"/>
      <protection/>
    </xf>
    <xf numFmtId="43" fontId="4" fillId="0" borderId="5" xfId="15" applyNumberFormat="1" applyFont="1" applyBorder="1" applyAlignment="1" applyProtection="1">
      <alignment horizontal="right" vertical="center"/>
      <protection/>
    </xf>
    <xf numFmtId="43" fontId="4" fillId="0" borderId="6" xfId="15" applyNumberFormat="1" applyFont="1" applyBorder="1" applyAlignment="1" applyProtection="1">
      <alignment horizontal="right" vertical="center"/>
      <protection/>
    </xf>
    <xf numFmtId="43" fontId="4" fillId="0" borderId="7" xfId="15" applyNumberFormat="1" applyFont="1" applyBorder="1" applyAlignment="1" applyProtection="1">
      <alignment horizontal="right" vertical="center"/>
      <protection/>
    </xf>
    <xf numFmtId="43" fontId="4" fillId="0" borderId="8" xfId="15" applyNumberFormat="1" applyFont="1" applyBorder="1" applyAlignment="1" applyProtection="1">
      <alignment horizontal="right" vertical="center"/>
      <protection/>
    </xf>
    <xf numFmtId="171" fontId="4" fillId="0" borderId="4" xfId="15" applyNumberFormat="1" applyFont="1" applyBorder="1" applyAlignment="1" applyProtection="1">
      <alignment horizontal="right" vertical="center"/>
      <protection/>
    </xf>
    <xf numFmtId="171" fontId="4" fillId="0" borderId="5" xfId="15" applyNumberFormat="1" applyFont="1" applyBorder="1" applyAlignment="1" applyProtection="1">
      <alignment horizontal="right" vertical="center"/>
      <protection/>
    </xf>
    <xf numFmtId="172" fontId="4" fillId="0" borderId="5" xfId="15" applyNumberFormat="1" applyFont="1" applyBorder="1" applyAlignment="1" applyProtection="1">
      <alignment horizontal="right" vertical="center"/>
      <protection/>
    </xf>
    <xf numFmtId="172" fontId="4" fillId="0" borderId="4" xfId="15" applyNumberFormat="1" applyFont="1" applyBorder="1" applyAlignment="1" applyProtection="1">
      <alignment horizontal="right" vertical="center"/>
      <protection/>
    </xf>
    <xf numFmtId="171" fontId="4" fillId="0" borderId="6" xfId="15" applyNumberFormat="1" applyFont="1" applyBorder="1" applyAlignment="1" applyProtection="1">
      <alignment horizontal="right" vertical="center"/>
      <protection/>
    </xf>
    <xf numFmtId="171" fontId="4" fillId="0" borderId="7" xfId="15" applyNumberFormat="1" applyFont="1" applyBorder="1" applyAlignment="1" applyProtection="1">
      <alignment horizontal="right" vertical="center"/>
      <protection/>
    </xf>
    <xf numFmtId="172" fontId="4" fillId="0" borderId="8" xfId="15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171" fontId="8" fillId="0" borderId="4" xfId="15" applyNumberFormat="1" applyFont="1" applyBorder="1" applyAlignment="1" applyProtection="1">
      <alignment horizontal="right" vertical="center"/>
      <protection/>
    </xf>
    <xf numFmtId="171" fontId="8" fillId="0" borderId="2" xfId="15" applyNumberFormat="1" applyFont="1" applyBorder="1" applyAlignment="1" applyProtection="1">
      <alignment horizontal="right" vertical="center"/>
      <protection/>
    </xf>
    <xf numFmtId="171" fontId="8" fillId="0" borderId="5" xfId="15" applyNumberFormat="1" applyFont="1" applyBorder="1" applyAlignment="1" applyProtection="1">
      <alignment horizontal="right" vertical="center"/>
      <protection/>
    </xf>
    <xf numFmtId="43" fontId="8" fillId="0" borderId="4" xfId="15" applyNumberFormat="1" applyFont="1" applyBorder="1" applyAlignment="1" applyProtection="1">
      <alignment horizontal="right" vertical="center"/>
      <protection/>
    </xf>
    <xf numFmtId="43" fontId="8" fillId="0" borderId="2" xfId="15" applyNumberFormat="1" applyFont="1" applyBorder="1" applyAlignment="1" applyProtection="1">
      <alignment horizontal="right" vertical="center"/>
      <protection/>
    </xf>
    <xf numFmtId="43" fontId="8" fillId="0" borderId="5" xfId="15" applyNumberFormat="1" applyFont="1" applyBorder="1" applyAlignment="1" applyProtection="1">
      <alignment horizontal="right" vertical="center"/>
      <protection/>
    </xf>
    <xf numFmtId="171" fontId="8" fillId="2" borderId="9" xfId="15" applyNumberFormat="1" applyFont="1" applyFill="1" applyBorder="1" applyAlignment="1" applyProtection="1">
      <alignment horizontal="right" vertical="center"/>
      <protection/>
    </xf>
    <xf numFmtId="4" fontId="8" fillId="2" borderId="9" xfId="15" applyNumberFormat="1" applyFont="1" applyFill="1" applyBorder="1" applyAlignment="1" applyProtection="1">
      <alignment horizontal="right" vertical="center"/>
      <protection/>
    </xf>
    <xf numFmtId="171" fontId="8" fillId="2" borderId="6" xfId="15" applyNumberFormat="1" applyFont="1" applyFill="1" applyBorder="1" applyAlignment="1" applyProtection="1">
      <alignment horizontal="right" vertical="center"/>
      <protection/>
    </xf>
    <xf numFmtId="4" fontId="8" fillId="2" borderId="6" xfId="15" applyNumberFormat="1" applyFont="1" applyFill="1" applyBorder="1" applyAlignment="1" applyProtection="1">
      <alignment horizontal="right" vertical="center"/>
      <protection/>
    </xf>
    <xf numFmtId="171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171" fontId="9" fillId="0" borderId="10" xfId="0" applyNumberFormat="1" applyFont="1" applyFill="1" applyBorder="1" applyAlignment="1" applyProtection="1">
      <alignment horizontal="right" vertical="center"/>
      <protection/>
    </xf>
    <xf numFmtId="171" fontId="9" fillId="0" borderId="3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" fontId="4" fillId="0" borderId="10" xfId="15" applyNumberFormat="1" applyFont="1" applyFill="1" applyBorder="1" applyAlignment="1" applyProtection="1">
      <alignment horizontal="right" vertical="center"/>
      <protection/>
    </xf>
    <xf numFmtId="4" fontId="4" fillId="0" borderId="1" xfId="15" applyNumberFormat="1" applyFont="1" applyFill="1" applyBorder="1" applyAlignment="1" applyProtection="1">
      <alignment horizontal="right" vertical="center"/>
      <protection/>
    </xf>
    <xf numFmtId="4" fontId="4" fillId="0" borderId="3" xfId="15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15" applyNumberFormat="1" applyFont="1" applyFill="1" applyBorder="1" applyAlignment="1" applyProtection="1">
      <alignment horizontal="right" vertical="center"/>
      <protection/>
    </xf>
    <xf numFmtId="4" fontId="4" fillId="0" borderId="12" xfId="15" applyNumberFormat="1" applyFont="1" applyFill="1" applyBorder="1" applyAlignment="1" applyProtection="1">
      <alignment horizontal="right" vertical="center"/>
      <protection/>
    </xf>
    <xf numFmtId="4" fontId="4" fillId="0" borderId="13" xfId="1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4" xfId="0" applyNumberFormat="1" applyFont="1" applyBorder="1" applyAlignment="1" applyProtection="1">
      <alignment horizontal="left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NumberFormat="1" applyFont="1" applyBorder="1" applyAlignment="1" applyProtection="1">
      <alignment horizontal="right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5" fillId="0" borderId="25" xfId="0" applyNumberFormat="1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0" fontId="5" fillId="0" borderId="26" xfId="0" applyNumberFormat="1" applyFont="1" applyBorder="1" applyAlignment="1" applyProtection="1">
      <alignment horizontal="center"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vertical="center" wrapText="1"/>
      <protection/>
    </xf>
    <xf numFmtId="0" fontId="8" fillId="0" borderId="5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 applyProtection="1">
      <alignment vertical="center" wrapText="1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171" fontId="9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vertical="center" wrapText="1"/>
      <protection/>
    </xf>
    <xf numFmtId="0" fontId="4" fillId="0" borderId="30" xfId="0" applyNumberFormat="1" applyFont="1" applyBorder="1" applyAlignment="1" applyProtection="1">
      <alignment vertical="center" wrapText="1"/>
      <protection/>
    </xf>
    <xf numFmtId="171" fontId="4" fillId="0" borderId="10" xfId="0" applyNumberFormat="1" applyFont="1" applyFill="1" applyBorder="1" applyAlignment="1" applyProtection="1">
      <alignment horizontal="right" vertical="center"/>
      <protection/>
    </xf>
    <xf numFmtId="171" fontId="4" fillId="0" borderId="1" xfId="0" applyNumberFormat="1" applyFont="1" applyFill="1" applyBorder="1" applyAlignment="1" applyProtection="1">
      <alignment horizontal="right" vertical="center"/>
      <protection/>
    </xf>
    <xf numFmtId="171" fontId="4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Border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vertical="center" wrapText="1"/>
      <protection/>
    </xf>
    <xf numFmtId="0" fontId="8" fillId="0" borderId="5" xfId="0" applyNumberFormat="1" applyFont="1" applyBorder="1" applyAlignment="1" applyProtection="1">
      <alignment vertical="center" wrapText="1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 applyProtection="1">
      <alignment vertical="center" wrapText="1"/>
      <protection/>
    </xf>
    <xf numFmtId="0" fontId="4" fillId="0" borderId="5" xfId="0" applyNumberFormat="1" applyFont="1" applyBorder="1" applyAlignment="1" applyProtection="1">
      <alignment vertical="center" wrapText="1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4" fillId="0" borderId="7" xfId="0" applyNumberFormat="1" applyFont="1" applyBorder="1" applyAlignment="1" applyProtection="1">
      <alignment vertical="center" wrapText="1"/>
      <protection/>
    </xf>
    <xf numFmtId="0" fontId="4" fillId="0" borderId="8" xfId="0" applyNumberFormat="1" applyFont="1" applyBorder="1" applyAlignment="1" applyProtection="1">
      <alignment vertical="center" wrapText="1"/>
      <protection/>
    </xf>
    <xf numFmtId="0" fontId="14" fillId="2" borderId="18" xfId="0" applyNumberFormat="1" applyFont="1" applyFill="1" applyBorder="1" applyAlignment="1" applyProtection="1">
      <alignment horizontal="center" vertical="center" wrapText="1"/>
      <protection/>
    </xf>
    <xf numFmtId="0" fontId="14" fillId="2" borderId="34" xfId="0" applyNumberFormat="1" applyFont="1" applyFill="1" applyBorder="1" applyAlignment="1" applyProtection="1">
      <alignment horizontal="center" vertical="center" wrapText="1"/>
      <protection/>
    </xf>
    <xf numFmtId="0" fontId="8" fillId="2" borderId="35" xfId="0" applyNumberFormat="1" applyFont="1" applyFill="1" applyBorder="1" applyAlignment="1" applyProtection="1">
      <alignment vertical="center" wrapText="1"/>
      <protection/>
    </xf>
    <xf numFmtId="0" fontId="14" fillId="2" borderId="36" xfId="0" applyNumberFormat="1" applyFont="1" applyFill="1" applyBorder="1" applyAlignment="1" applyProtection="1">
      <alignment horizontal="center" vertical="center" wrapText="1"/>
      <protection/>
    </xf>
    <xf numFmtId="0" fontId="14" fillId="2" borderId="37" xfId="0" applyNumberFormat="1" applyFont="1" applyFill="1" applyBorder="1" applyAlignment="1" applyProtection="1">
      <alignment horizontal="center" vertical="center" wrapText="1"/>
      <protection/>
    </xf>
    <xf numFmtId="0" fontId="8" fillId="2" borderId="3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view="pageBreakPreview" zoomScale="85" zoomScaleSheetLayoutView="85" workbookViewId="0" topLeftCell="A19">
      <selection activeCell="J28" sqref="J28"/>
    </sheetView>
  </sheetViews>
  <sheetFormatPr defaultColWidth="9.140625" defaultRowHeight="12.75"/>
  <cols>
    <col min="1" max="1" width="4.00390625" style="1" customWidth="1"/>
    <col min="2" max="2" width="42.421875" style="1" customWidth="1"/>
    <col min="3" max="3" width="16.421875" style="1" bestFit="1" customWidth="1"/>
    <col min="4" max="5" width="16.00390625" style="1" bestFit="1" customWidth="1"/>
    <col min="6" max="6" width="15.00390625" style="1" bestFit="1" customWidth="1"/>
    <col min="7" max="8" width="17.00390625" style="1" bestFit="1" customWidth="1"/>
    <col min="9" max="9" width="16.421875" style="1" customWidth="1"/>
    <col min="10" max="16384" width="11.57421875" style="1" customWidth="1"/>
  </cols>
  <sheetData>
    <row r="2" spans="1:9" ht="18">
      <c r="A2" s="53"/>
      <c r="B2" s="54"/>
      <c r="C2" s="54"/>
      <c r="D2" s="54"/>
      <c r="E2" s="54"/>
      <c r="F2" s="54"/>
      <c r="G2" s="54"/>
      <c r="H2" s="54"/>
      <c r="I2" s="54"/>
    </row>
    <row r="3" spans="1:9" ht="23.2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32.25" customHeight="1">
      <c r="A4" s="60"/>
      <c r="B4" s="60"/>
      <c r="C4" s="60"/>
      <c r="D4" s="60"/>
      <c r="E4" s="60"/>
      <c r="F4" s="60"/>
      <c r="G4" s="61" t="s">
        <v>11</v>
      </c>
      <c r="H4" s="61"/>
      <c r="I4" s="61"/>
    </row>
    <row r="5" spans="1:9" ht="26.25" customHeight="1">
      <c r="A5" s="62" t="s">
        <v>21</v>
      </c>
      <c r="B5" s="62"/>
      <c r="C5" s="62"/>
      <c r="D5" s="62"/>
      <c r="E5" s="62"/>
      <c r="F5" s="62"/>
      <c r="G5" s="62"/>
      <c r="H5" s="62"/>
      <c r="I5" s="62"/>
    </row>
    <row r="6" spans="1:9" ht="18" customHeight="1" thickBot="1">
      <c r="A6" s="63"/>
      <c r="B6" s="63"/>
      <c r="C6" s="63"/>
      <c r="D6" s="63"/>
      <c r="E6" s="63"/>
      <c r="F6" s="64"/>
      <c r="G6" s="64"/>
      <c r="H6" s="64"/>
      <c r="I6" s="63"/>
    </row>
    <row r="7" spans="1:9" ht="12.75" customHeight="1" hidden="1">
      <c r="A7" s="63"/>
      <c r="B7" s="63"/>
      <c r="C7" s="63"/>
      <c r="D7" s="63"/>
      <c r="E7" s="63"/>
      <c r="F7" s="63"/>
      <c r="G7" s="63"/>
      <c r="H7" s="63"/>
      <c r="I7" s="63"/>
    </row>
    <row r="8" spans="1:9" ht="29.25" customHeight="1">
      <c r="A8" s="65" t="s">
        <v>0</v>
      </c>
      <c r="B8" s="66" t="s">
        <v>18</v>
      </c>
      <c r="C8" s="67" t="s">
        <v>1</v>
      </c>
      <c r="D8" s="56" t="s">
        <v>22</v>
      </c>
      <c r="E8" s="57"/>
      <c r="F8" s="58"/>
      <c r="G8" s="56" t="s">
        <v>23</v>
      </c>
      <c r="H8" s="57"/>
      <c r="I8" s="58"/>
    </row>
    <row r="9" spans="1:9" ht="24">
      <c r="A9" s="68"/>
      <c r="B9" s="69"/>
      <c r="C9" s="70"/>
      <c r="D9" s="71" t="s">
        <v>16</v>
      </c>
      <c r="E9" s="4" t="s">
        <v>17</v>
      </c>
      <c r="F9" s="8" t="s">
        <v>3</v>
      </c>
      <c r="G9" s="71" t="s">
        <v>16</v>
      </c>
      <c r="H9" s="4" t="s">
        <v>17</v>
      </c>
      <c r="I9" s="8" t="s">
        <v>2</v>
      </c>
    </row>
    <row r="10" spans="1:9" ht="12.75">
      <c r="A10" s="72">
        <v>1</v>
      </c>
      <c r="B10" s="73">
        <v>2</v>
      </c>
      <c r="C10" s="74">
        <v>3</v>
      </c>
      <c r="D10" s="75">
        <v>4</v>
      </c>
      <c r="E10" s="76">
        <v>5</v>
      </c>
      <c r="F10" s="77">
        <v>6</v>
      </c>
      <c r="G10" s="72">
        <v>7</v>
      </c>
      <c r="H10" s="73">
        <v>8</v>
      </c>
      <c r="I10" s="74">
        <v>9</v>
      </c>
    </row>
    <row r="11" spans="1:9" ht="17.25" customHeight="1">
      <c r="A11" s="78">
        <v>1</v>
      </c>
      <c r="B11" s="79" t="s">
        <v>5</v>
      </c>
      <c r="C11" s="80" t="s">
        <v>4</v>
      </c>
      <c r="D11" s="34">
        <f>D13+D15</f>
        <v>1495.8355999999999</v>
      </c>
      <c r="E11" s="34">
        <f>E13+E15</f>
        <v>1474.8355999999999</v>
      </c>
      <c r="F11" s="34">
        <f>E11-D11</f>
        <v>-21</v>
      </c>
      <c r="G11" s="35">
        <f>G13+G15</f>
        <v>487195.42</v>
      </c>
      <c r="H11" s="36">
        <f>H13+H15</f>
        <v>475343.63</v>
      </c>
      <c r="I11" s="37">
        <f aca="true" t="shared" si="0" ref="I11:I18">H11-G11</f>
        <v>-11851.789999999979</v>
      </c>
    </row>
    <row r="12" spans="1:9" ht="17.25" customHeight="1">
      <c r="A12" s="81"/>
      <c r="B12" s="82"/>
      <c r="C12" s="83" t="s">
        <v>25</v>
      </c>
      <c r="D12" s="38">
        <f>D14+D16</f>
        <v>805888642.47</v>
      </c>
      <c r="E12" s="38">
        <f>E14+E16</f>
        <v>819363112.97</v>
      </c>
      <c r="F12" s="38">
        <f>E12-D12</f>
        <v>13474470.5</v>
      </c>
      <c r="G12" s="38">
        <f>G14+G16</f>
        <v>321954163.84</v>
      </c>
      <c r="H12" s="39">
        <f>H14+H16</f>
        <v>342414109.61999995</v>
      </c>
      <c r="I12" s="40">
        <f t="shared" si="0"/>
        <v>20459945.77999997</v>
      </c>
    </row>
    <row r="13" spans="1:9" ht="16.5" customHeight="1">
      <c r="A13" s="84"/>
      <c r="B13" s="85" t="s">
        <v>6</v>
      </c>
      <c r="C13" s="86" t="s">
        <v>4</v>
      </c>
      <c r="D13" s="41">
        <f>1470+25.8356</f>
        <v>1495.8355999999999</v>
      </c>
      <c r="E13" s="87">
        <f>1449+25.8356</f>
        <v>1474.8355999999999</v>
      </c>
      <c r="F13" s="42">
        <f>E13-D13</f>
        <v>-21</v>
      </c>
      <c r="G13" s="43">
        <f>2390.03+14349.8+94256.57+233442.72</f>
        <v>344439.12</v>
      </c>
      <c r="H13" s="44">
        <f>2390.03+14349.8+85042.81+233442.72</f>
        <v>335225.36</v>
      </c>
      <c r="I13" s="45">
        <f t="shared" si="0"/>
        <v>-9213.76000000001</v>
      </c>
    </row>
    <row r="14" spans="1:9" ht="16.5" customHeight="1">
      <c r="A14" s="88"/>
      <c r="B14" s="89"/>
      <c r="C14" s="90" t="s">
        <v>25</v>
      </c>
      <c r="D14" s="43">
        <f>803676072.47+2212070+500</f>
        <v>805888642.47</v>
      </c>
      <c r="E14" s="44">
        <f>816134249.97+3228363+500</f>
        <v>819363112.97</v>
      </c>
      <c r="F14" s="45">
        <f>E14-D14</f>
        <v>13474470.5</v>
      </c>
      <c r="G14" s="46">
        <f>110000308.71+171632183.69</f>
        <v>281632492.4</v>
      </c>
      <c r="H14" s="47">
        <f>124792680.16+179117645.76</f>
        <v>303910325.91999996</v>
      </c>
      <c r="I14" s="48">
        <f t="shared" si="0"/>
        <v>22277833.51999998</v>
      </c>
    </row>
    <row r="15" spans="1:9" ht="16.5" customHeight="1">
      <c r="A15" s="84"/>
      <c r="B15" s="91" t="s">
        <v>7</v>
      </c>
      <c r="C15" s="86" t="s">
        <v>4</v>
      </c>
      <c r="D15" s="46"/>
      <c r="E15" s="47"/>
      <c r="F15" s="48"/>
      <c r="G15" s="46">
        <v>142756.3</v>
      </c>
      <c r="H15" s="47">
        <v>140118.27</v>
      </c>
      <c r="I15" s="48">
        <f t="shared" si="0"/>
        <v>-2638.029999999999</v>
      </c>
    </row>
    <row r="16" spans="1:9" ht="16.5" customHeight="1">
      <c r="A16" s="88"/>
      <c r="B16" s="92"/>
      <c r="C16" s="90" t="s">
        <v>25</v>
      </c>
      <c r="D16" s="46"/>
      <c r="E16" s="47"/>
      <c r="F16" s="48"/>
      <c r="G16" s="46">
        <v>40321671.44</v>
      </c>
      <c r="H16" s="47">
        <v>38503783.7</v>
      </c>
      <c r="I16" s="48">
        <f t="shared" si="0"/>
        <v>-1817887.7399999946</v>
      </c>
    </row>
    <row r="17" spans="1:9" ht="16.5" customHeight="1">
      <c r="A17" s="78">
        <v>2</v>
      </c>
      <c r="B17" s="79" t="s">
        <v>8</v>
      </c>
      <c r="C17" s="80" t="s">
        <v>4</v>
      </c>
      <c r="D17" s="34">
        <f aca="true" t="shared" si="1" ref="D17:H18">D19+D21</f>
        <v>23.6655</v>
      </c>
      <c r="E17" s="34">
        <f t="shared" si="1"/>
        <v>25.3351</v>
      </c>
      <c r="F17" s="34">
        <f>E17-D17</f>
        <v>1.669599999999999</v>
      </c>
      <c r="G17" s="49">
        <f t="shared" si="1"/>
        <v>623.66</v>
      </c>
      <c r="H17" s="49">
        <f t="shared" si="1"/>
        <v>623.66</v>
      </c>
      <c r="I17" s="49">
        <f t="shared" si="0"/>
        <v>0</v>
      </c>
    </row>
    <row r="18" spans="1:9" ht="16.5" customHeight="1">
      <c r="A18" s="81"/>
      <c r="B18" s="82"/>
      <c r="C18" s="83" t="s">
        <v>25</v>
      </c>
      <c r="D18" s="38">
        <f t="shared" si="1"/>
        <v>5724644.87</v>
      </c>
      <c r="E18" s="38">
        <f t="shared" si="1"/>
        <v>5330956.23</v>
      </c>
      <c r="F18" s="38">
        <f>E18-D18</f>
        <v>-393688.63999999966</v>
      </c>
      <c r="G18" s="38">
        <f t="shared" si="1"/>
        <v>890088.24</v>
      </c>
      <c r="H18" s="38">
        <f t="shared" si="1"/>
        <v>890088.24</v>
      </c>
      <c r="I18" s="38">
        <f t="shared" si="0"/>
        <v>0</v>
      </c>
    </row>
    <row r="19" spans="1:9" ht="16.5" customHeight="1">
      <c r="A19" s="84"/>
      <c r="B19" s="85" t="s">
        <v>9</v>
      </c>
      <c r="C19" s="86" t="s">
        <v>4</v>
      </c>
      <c r="D19" s="93">
        <v>23.6655</v>
      </c>
      <c r="E19" s="94">
        <v>25.3351</v>
      </c>
      <c r="F19" s="95">
        <f>E19-D19</f>
        <v>1.669599999999999</v>
      </c>
      <c r="G19" s="43"/>
      <c r="H19" s="44"/>
      <c r="I19" s="45"/>
    </row>
    <row r="20" spans="1:9" ht="16.5" customHeight="1">
      <c r="A20" s="88"/>
      <c r="B20" s="89"/>
      <c r="C20" s="90" t="s">
        <v>25</v>
      </c>
      <c r="D20" s="46">
        <v>5724644.87</v>
      </c>
      <c r="E20" s="47">
        <v>5330956.23</v>
      </c>
      <c r="F20" s="48">
        <f>E20-D20</f>
        <v>-393688.63999999966</v>
      </c>
      <c r="G20" s="46"/>
      <c r="H20" s="47"/>
      <c r="I20" s="48"/>
    </row>
    <row r="21" spans="1:9" ht="16.5" customHeight="1">
      <c r="A21" s="84"/>
      <c r="B21" s="91" t="s">
        <v>10</v>
      </c>
      <c r="C21" s="86" t="s">
        <v>4</v>
      </c>
      <c r="D21" s="46"/>
      <c r="E21" s="47"/>
      <c r="F21" s="48"/>
      <c r="G21" s="46">
        <f>313.96+309.7</f>
        <v>623.66</v>
      </c>
      <c r="H21" s="47">
        <f>313.96+309.7</f>
        <v>623.66</v>
      </c>
      <c r="I21" s="48"/>
    </row>
    <row r="22" spans="1:9" ht="16.5" customHeight="1">
      <c r="A22" s="96"/>
      <c r="B22" s="97"/>
      <c r="C22" s="98" t="s">
        <v>25</v>
      </c>
      <c r="D22" s="50"/>
      <c r="E22" s="51"/>
      <c r="F22" s="52"/>
      <c r="G22" s="50">
        <f>621775.44+268312.8</f>
        <v>890088.24</v>
      </c>
      <c r="H22" s="51">
        <f>621775.44+268312.8</f>
        <v>890088.24</v>
      </c>
      <c r="I22" s="52"/>
    </row>
    <row r="23" spans="1:9" ht="24.75" customHeight="1">
      <c r="A23" s="99">
        <v>3</v>
      </c>
      <c r="B23" s="100" t="s">
        <v>12</v>
      </c>
      <c r="C23" s="101" t="s">
        <v>4</v>
      </c>
      <c r="D23" s="24">
        <f>D24+D25+D26+D27+D28</f>
        <v>1.2867</v>
      </c>
      <c r="E23" s="25">
        <f>E24+E25+E26+E27+E28</f>
        <v>2.9268</v>
      </c>
      <c r="F23" s="26">
        <f>F24+F25+F26+F27+F28</f>
        <v>1.6401</v>
      </c>
      <c r="G23" s="27">
        <v>0</v>
      </c>
      <c r="H23" s="28">
        <v>0</v>
      </c>
      <c r="I23" s="29">
        <v>0</v>
      </c>
    </row>
    <row r="24" spans="1:9" ht="27.75" customHeight="1">
      <c r="A24" s="102"/>
      <c r="B24" s="103" t="s">
        <v>13</v>
      </c>
      <c r="C24" s="104" t="s">
        <v>4</v>
      </c>
      <c r="D24" s="14">
        <v>0.5937</v>
      </c>
      <c r="E24" s="5">
        <v>0.5937</v>
      </c>
      <c r="F24" s="16">
        <f aca="true" t="shared" si="2" ref="F24:F30">E24-D24</f>
        <v>0</v>
      </c>
      <c r="G24" s="9">
        <v>0</v>
      </c>
      <c r="H24" s="6">
        <v>0</v>
      </c>
      <c r="I24" s="10">
        <v>0</v>
      </c>
    </row>
    <row r="25" spans="1:9" ht="27.75" customHeight="1">
      <c r="A25" s="102"/>
      <c r="B25" s="103" t="s">
        <v>14</v>
      </c>
      <c r="C25" s="104" t="s">
        <v>4</v>
      </c>
      <c r="D25" s="17">
        <v>0</v>
      </c>
      <c r="E25" s="5">
        <v>1.6401</v>
      </c>
      <c r="F25" s="15">
        <f t="shared" si="2"/>
        <v>1.6401</v>
      </c>
      <c r="G25" s="9">
        <v>0</v>
      </c>
      <c r="H25" s="6">
        <v>0</v>
      </c>
      <c r="I25" s="10">
        <v>0</v>
      </c>
    </row>
    <row r="26" spans="1:9" ht="27.75" customHeight="1">
      <c r="A26" s="102"/>
      <c r="B26" s="103" t="s">
        <v>15</v>
      </c>
      <c r="C26" s="104" t="s">
        <v>4</v>
      </c>
      <c r="D26" s="17">
        <v>0</v>
      </c>
      <c r="E26" s="7">
        <v>0</v>
      </c>
      <c r="F26" s="16">
        <f t="shared" si="2"/>
        <v>0</v>
      </c>
      <c r="G26" s="9">
        <v>0</v>
      </c>
      <c r="H26" s="6">
        <v>0</v>
      </c>
      <c r="I26" s="10">
        <v>0</v>
      </c>
    </row>
    <row r="27" spans="1:9" ht="27.75" customHeight="1">
      <c r="A27" s="102"/>
      <c r="B27" s="103" t="s">
        <v>20</v>
      </c>
      <c r="C27" s="104" t="s">
        <v>4</v>
      </c>
      <c r="D27" s="17">
        <v>0</v>
      </c>
      <c r="E27" s="7">
        <v>0</v>
      </c>
      <c r="F27" s="16">
        <f t="shared" si="2"/>
        <v>0</v>
      </c>
      <c r="G27" s="9">
        <v>0</v>
      </c>
      <c r="H27" s="6">
        <v>0</v>
      </c>
      <c r="I27" s="10">
        <v>0</v>
      </c>
    </row>
    <row r="28" spans="1:9" ht="27.75" customHeight="1" thickBot="1">
      <c r="A28" s="105"/>
      <c r="B28" s="106" t="s">
        <v>19</v>
      </c>
      <c r="C28" s="107" t="s">
        <v>4</v>
      </c>
      <c r="D28" s="18">
        <v>0.693</v>
      </c>
      <c r="E28" s="19">
        <v>0.693</v>
      </c>
      <c r="F28" s="20">
        <f t="shared" si="2"/>
        <v>0</v>
      </c>
      <c r="G28" s="11">
        <v>0</v>
      </c>
      <c r="H28" s="12">
        <v>0</v>
      </c>
      <c r="I28" s="13">
        <v>0</v>
      </c>
    </row>
    <row r="29" spans="1:9" ht="27.75" customHeight="1" thickBot="1">
      <c r="A29" s="108" t="s">
        <v>24</v>
      </c>
      <c r="B29" s="109"/>
      <c r="C29" s="110" t="s">
        <v>4</v>
      </c>
      <c r="D29" s="30">
        <f>D11+D17+D23</f>
        <v>1520.7878</v>
      </c>
      <c r="E29" s="30">
        <f>E11+E17+E23</f>
        <v>1503.0974999999999</v>
      </c>
      <c r="F29" s="30">
        <f t="shared" si="2"/>
        <v>-17.690300000000207</v>
      </c>
      <c r="G29" s="31">
        <f>G11+G17+G23</f>
        <v>487819.07999999996</v>
      </c>
      <c r="H29" s="31">
        <f>H11+H17+H23</f>
        <v>475967.29</v>
      </c>
      <c r="I29" s="32">
        <f>H29-G29</f>
        <v>-11851.789999999979</v>
      </c>
    </row>
    <row r="30" spans="1:9" ht="27.75" customHeight="1" thickBot="1">
      <c r="A30" s="111"/>
      <c r="B30" s="112"/>
      <c r="C30" s="113" t="s">
        <v>25</v>
      </c>
      <c r="D30" s="33">
        <f>D12+D18</f>
        <v>811613287.34</v>
      </c>
      <c r="E30" s="33">
        <f>E12+E18</f>
        <v>824694069.2</v>
      </c>
      <c r="F30" s="33">
        <f t="shared" si="2"/>
        <v>13080781.860000014</v>
      </c>
      <c r="G30" s="33">
        <f>G12+G18</f>
        <v>322844252.08</v>
      </c>
      <c r="H30" s="33">
        <f>H12+H18</f>
        <v>343304197.85999995</v>
      </c>
      <c r="I30" s="33">
        <f>H30-G30</f>
        <v>20459945.77999997</v>
      </c>
    </row>
    <row r="31" spans="1:9" ht="14.25">
      <c r="A31" s="55" t="s">
        <v>26</v>
      </c>
      <c r="B31" s="55"/>
      <c r="C31" s="55"/>
      <c r="D31" s="55"/>
      <c r="E31" s="55"/>
      <c r="F31" s="55"/>
      <c r="G31" s="55"/>
      <c r="H31" s="55"/>
      <c r="I31" s="55"/>
    </row>
  </sheetData>
  <mergeCells count="23">
    <mergeCell ref="A2:I2"/>
    <mergeCell ref="A31:I31"/>
    <mergeCell ref="A8:A9"/>
    <mergeCell ref="B8:B9"/>
    <mergeCell ref="D8:F8"/>
    <mergeCell ref="G8:I8"/>
    <mergeCell ref="A15:A16"/>
    <mergeCell ref="F6:H6"/>
    <mergeCell ref="A5:I5"/>
    <mergeCell ref="G4:I4"/>
    <mergeCell ref="C8:C9"/>
    <mergeCell ref="A17:A18"/>
    <mergeCell ref="A13:A14"/>
    <mergeCell ref="B15:B16"/>
    <mergeCell ref="A11:A12"/>
    <mergeCell ref="B11:B12"/>
    <mergeCell ref="B13:B14"/>
    <mergeCell ref="A21:A22"/>
    <mergeCell ref="B21:B22"/>
    <mergeCell ref="A29:B30"/>
    <mergeCell ref="B17:B18"/>
    <mergeCell ref="A19:A20"/>
    <mergeCell ref="B19:B20"/>
  </mergeCells>
  <printOptions horizontalCentered="1"/>
  <pageMargins left="0.7874015748031497" right="0.7874015748031497" top="0.3937007874015748" bottom="0.7874015748031497" header="0" footer="0"/>
  <pageSetup firstPageNumber="1" useFirstPageNumber="1" fitToHeight="0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6"/>
  <sheetViews>
    <sheetView workbookViewId="0" topLeftCell="A1">
      <selection activeCell="C18" sqref="C18"/>
    </sheetView>
  </sheetViews>
  <sheetFormatPr defaultColWidth="11.57421875" defaultRowHeight="12.75"/>
  <cols>
    <col min="1" max="1" width="11.57421875" style="1" customWidth="1"/>
    <col min="2" max="2" width="42.8515625" style="1" bestFit="1" customWidth="1"/>
    <col min="3" max="16384" width="11.57421875" style="1" customWidth="1"/>
  </cols>
  <sheetData>
    <row r="5" spans="1:2" ht="12.75">
      <c r="A5" s="21"/>
      <c r="B5" s="21"/>
    </row>
    <row r="6" spans="1:3" ht="12.75">
      <c r="A6" s="22"/>
      <c r="B6" s="23"/>
      <c r="C6" s="2"/>
    </row>
    <row r="7" spans="1:3" ht="12.75">
      <c r="A7" s="22"/>
      <c r="B7" s="23"/>
      <c r="C7" s="2"/>
    </row>
    <row r="8" spans="1:3" ht="12.75">
      <c r="A8" s="22"/>
      <c r="B8" s="23"/>
      <c r="C8" s="2"/>
    </row>
    <row r="9" spans="1:3" ht="12.75">
      <c r="A9" s="22"/>
      <c r="B9" s="23"/>
      <c r="C9" s="2"/>
    </row>
    <row r="10" spans="1:3" ht="12.75">
      <c r="A10" s="22"/>
      <c r="B10" s="23"/>
      <c r="C10" s="2"/>
    </row>
    <row r="11" spans="1:3" ht="12.75">
      <c r="A11" s="22"/>
      <c r="B11" s="23"/>
      <c r="C11" s="2"/>
    </row>
    <row r="12" spans="1:3" ht="12.75">
      <c r="A12" s="21"/>
      <c r="B12" s="21"/>
      <c r="C12" s="3"/>
    </row>
    <row r="13" spans="1:2" ht="12.75">
      <c r="A13" s="21"/>
      <c r="B13" s="21"/>
    </row>
    <row r="14" spans="1:2" ht="12.75">
      <c r="A14" s="21"/>
      <c r="B14" s="21"/>
    </row>
    <row r="15" spans="1:2" ht="12.75">
      <c r="A15" s="21"/>
      <c r="B15" s="21"/>
    </row>
    <row r="16" spans="1:2" ht="12.75">
      <c r="A16" s="21"/>
      <c r="B16" s="21"/>
    </row>
  </sheetData>
  <printOptions horizontalCentered="1"/>
  <pageMargins left="0.7875" right="0.7875" top="0.47222222222222227" bottom="0.7875" header="0" footer="0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 horizontalCentered="1"/>
  <pageMargins left="0.7875" right="0.7875" top="0.47222222222222227" bottom="0.7875" header="0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2009-11-13T14:10:19Z</cp:lastPrinted>
  <dcterms:created xsi:type="dcterms:W3CDTF">2003-10-02T12:50:23Z</dcterms:created>
  <dcterms:modified xsi:type="dcterms:W3CDTF">2009-11-17T11:17:44Z</dcterms:modified>
  <cp:category/>
  <cp:version/>
  <cp:contentType/>
  <cp:contentStatus/>
  <cp:revision>6</cp:revision>
</cp:coreProperties>
</file>