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960" windowHeight="7170" activeTab="0"/>
  </bookViews>
  <sheets>
    <sheet name="8" sheetId="1" r:id="rId1"/>
  </sheets>
  <definedNames>
    <definedName name="_xlnm.Print_Area" localSheetId="0">'8'!$A$1:$BW$105</definedName>
    <definedName name="_xlnm.Print_Titles" localSheetId="0">'8'!$8:$8</definedName>
  </definedNames>
  <calcPr fullCalcOnLoad="1"/>
</workbook>
</file>

<file path=xl/sharedStrings.xml><?xml version="1.0" encoding="utf-8"?>
<sst xmlns="http://schemas.openxmlformats.org/spreadsheetml/2006/main" count="21" uniqueCount="21">
  <si>
    <t>Dział</t>
  </si>
  <si>
    <t>Rozdział</t>
  </si>
  <si>
    <t>§</t>
  </si>
  <si>
    <t>w tym:</t>
  </si>
  <si>
    <t>w złotych</t>
  </si>
  <si>
    <t>z tego: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</si>
  <si>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</si>
  <si>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</si>
  <si>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</si>
  <si>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</si>
  <si>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</si>
  <si>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</si>
  <si>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gmina</t>
  </si>
  <si>
    <t>powiat</t>
  </si>
  <si>
    <t>Ogółem (gmina + powiat)</t>
  </si>
  <si>
    <t>Ogółem gmina</t>
  </si>
  <si>
    <t>Ogółem powiat</t>
  </si>
  <si>
    <t>Wydatki
ogółem
(6+9)</t>
  </si>
  <si>
    <t>60016*</t>
  </si>
  <si>
    <t>DOCHODY I WYDATKI ZWIĄZANE Z REALIZACJĄ ZADAŃ WYKONYWANYCH NA PODSTAWIE POROZUMIEŃ (UMÓW) MIĘDZY JEDNOSTKAMI SAMORZĄDU TERYTORIALNEGO W 2008 ROKU</t>
  </si>
  <si>
    <r>
      <t>Załącznik Nr 8</t>
    </r>
    <r>
      <rPr>
        <i/>
        <sz val="13"/>
        <rFont val="Times New Roman"/>
        <family val="1"/>
      </rPr>
      <t xml:space="preserve">
do Uchwały Nr 261/XVIII/07
Rady Miasta Płocka
z dnia 28 grudnia 2007 roku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</si>
</sst>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0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i/>
      <sz val="10"/>
      <color indexed="53"/>
      <name val="Arial CE"/>
      <family val="2"/>
    </font>
    <font>
      <b/>
      <i/>
      <sz val="10"/>
      <color indexed="53"/>
      <name val="Arial CE"/>
      <family val="2"/>
    </font>
    <font>
      <i/>
      <sz val="9"/>
      <color indexed="53"/>
      <name val="Arial CE"/>
      <family val="2"/>
    </font>
    <font>
      <b/>
      <i/>
      <sz val="9"/>
      <color indexed="53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4" fontId="2" fillId="0" borderId="2" xfId="0" applyNumberFormat="1" applyFont="1" applyBorder="1" applyAlignment="1">
      <alignment horizontal="right" vertical="center"/>
    </xf>
    <xf numFmtId="4" fontId="11" fillId="0" borderId="2" xfId="0" applyNumberFormat="1" applyFont="1" applyBorder="1" applyAlignment="1">
      <alignment horizontal="right" vertical="center"/>
    </xf>
    <xf numFmtId="4" fontId="2" fillId="2" borderId="2" xfId="0" applyNumberFormat="1" applyFont="1" applyFill="1" applyBorder="1" applyAlignment="1">
      <alignment horizontal="right" vertical="center"/>
    </xf>
    <xf numFmtId="4" fontId="10" fillId="2" borderId="2" xfId="0" applyNumberFormat="1" applyFont="1" applyFill="1" applyBorder="1" applyAlignment="1">
      <alignment horizontal="right" vertical="center"/>
    </xf>
    <xf numFmtId="4" fontId="11" fillId="2" borderId="2" xfId="0" applyNumberFormat="1" applyFont="1" applyFill="1" applyBorder="1" applyAlignment="1">
      <alignment horizontal="right" vertical="center"/>
    </xf>
    <xf numFmtId="4" fontId="12" fillId="2" borderId="2" xfId="0" applyNumberFormat="1" applyFont="1" applyFill="1" applyBorder="1" applyAlignment="1">
      <alignment horizontal="right" vertical="center"/>
    </xf>
    <xf numFmtId="0" fontId="11" fillId="0" borderId="7" xfId="0" applyFont="1" applyBorder="1" applyAlignment="1">
      <alignment vertical="center"/>
    </xf>
    <xf numFmtId="4" fontId="0" fillId="0" borderId="0" xfId="0" applyNumberFormat="1" applyAlignment="1">
      <alignment vertical="center"/>
    </xf>
    <xf numFmtId="4" fontId="5" fillId="2" borderId="1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4" fontId="11" fillId="0" borderId="4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2" fillId="0" borderId="9" xfId="0" applyNumberFormat="1" applyFont="1" applyBorder="1" applyAlignment="1">
      <alignment vertical="center"/>
    </xf>
    <xf numFmtId="4" fontId="2" fillId="2" borderId="9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vertical="center"/>
    </xf>
    <xf numFmtId="0" fontId="16" fillId="0" borderId="2" xfId="0" applyFont="1" applyBorder="1" applyAlignment="1">
      <alignment horizontal="center" vertical="center"/>
    </xf>
    <xf numFmtId="4" fontId="16" fillId="0" borderId="2" xfId="0" applyNumberFormat="1" applyFont="1" applyBorder="1" applyAlignment="1">
      <alignment horizontal="right" vertical="center"/>
    </xf>
    <xf numFmtId="4" fontId="17" fillId="2" borderId="2" xfId="0" applyNumberFormat="1" applyFont="1" applyFill="1" applyBorder="1" applyAlignment="1">
      <alignment horizontal="right" vertical="center"/>
    </xf>
    <xf numFmtId="0" fontId="18" fillId="0" borderId="2" xfId="0" applyFont="1" applyBorder="1" applyAlignment="1">
      <alignment horizontal="center" vertical="center"/>
    </xf>
    <xf numFmtId="4" fontId="18" fillId="0" borderId="2" xfId="0" applyNumberFormat="1" applyFont="1" applyBorder="1" applyAlignment="1">
      <alignment horizontal="right" vertical="center"/>
    </xf>
    <xf numFmtId="4" fontId="19" fillId="2" borderId="2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4" fontId="18" fillId="2" borderId="2" xfId="0" applyNumberFormat="1" applyFont="1" applyFill="1" applyBorder="1" applyAlignment="1">
      <alignment horizontal="right" vertical="center"/>
    </xf>
    <xf numFmtId="0" fontId="18" fillId="0" borderId="6" xfId="0" applyFont="1" applyBorder="1" applyAlignment="1">
      <alignment horizontal="center"/>
    </xf>
    <xf numFmtId="0" fontId="18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/>
    </xf>
    <xf numFmtId="0" fontId="16" fillId="0" borderId="6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7" fillId="2" borderId="2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13" fillId="0" borderId="0" xfId="0" applyFont="1" applyAlignment="1">
      <alignment horizontal="right" wrapText="1"/>
    </xf>
    <xf numFmtId="0" fontId="15" fillId="0" borderId="0" xfId="0" applyFont="1" applyAlignment="1">
      <alignment horizontal="right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04"/>
  <sheetViews>
    <sheetView tabSelected="1" view="pageBreakPreview" zoomScale="80" zoomScaleSheetLayoutView="80" workbookViewId="0" topLeftCell="A1">
      <selection activeCell="A2" sqref="A2:J2"/>
    </sheetView>
  </sheetViews>
  <sheetFormatPr defaultColWidth="9.00390625" defaultRowHeight="12.75"/>
  <cols>
    <col min="1" max="1" width="8.125" style="1" customWidth="1"/>
    <col min="2" max="2" width="10.25390625" style="1" customWidth="1"/>
    <col min="3" max="3" width="7.75390625" style="1" hidden="1" customWidth="1"/>
    <col min="4" max="4" width="18.00390625" style="1" customWidth="1"/>
    <col min="5" max="5" width="17.875" style="1" customWidth="1"/>
    <col min="6" max="6" width="14.375" style="1" customWidth="1"/>
    <col min="7" max="7" width="15.875" style="1" customWidth="1"/>
    <col min="8" max="8" width="14.625" style="0" customWidth="1"/>
    <col min="9" max="9" width="15.25390625" style="0" customWidth="1"/>
    <col min="10" max="10" width="14.625" style="0" customWidth="1"/>
    <col min="11" max="11" width="13.625" style="0" bestFit="1" customWidth="1"/>
    <col min="80" max="16384" width="9.125" style="1" customWidth="1"/>
  </cols>
  <sheetData>
    <row r="1" spans="9:12" ht="66" customHeight="1">
      <c r="I1" s="80" t="s">
        <v>20</v>
      </c>
      <c r="J1" s="81"/>
      <c r="K1" s="80"/>
      <c r="L1" s="81"/>
    </row>
    <row r="2" spans="1:10" ht="72" customHeight="1">
      <c r="A2" s="75" t="s">
        <v>19</v>
      </c>
      <c r="B2" s="75"/>
      <c r="C2" s="75"/>
      <c r="D2" s="75"/>
      <c r="E2" s="75"/>
      <c r="F2" s="75"/>
      <c r="G2" s="75"/>
      <c r="H2" s="75"/>
      <c r="I2" s="75"/>
      <c r="J2" s="75"/>
    </row>
    <row r="4" ht="12.75">
      <c r="J4" s="4" t="s">
        <v>4</v>
      </c>
    </row>
    <row r="5" spans="1:75" s="50" customFormat="1" ht="20.25" customHeight="1">
      <c r="A5" s="71" t="s">
        <v>0</v>
      </c>
      <c r="B5" s="77" t="s">
        <v>1</v>
      </c>
      <c r="C5" s="77" t="s">
        <v>2</v>
      </c>
      <c r="D5" s="70" t="s">
        <v>11</v>
      </c>
      <c r="E5" s="70" t="s">
        <v>17</v>
      </c>
      <c r="F5" s="70" t="s">
        <v>5</v>
      </c>
      <c r="G5" s="70"/>
      <c r="H5" s="70"/>
      <c r="I5" s="70"/>
      <c r="J5" s="70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</row>
    <row r="6" spans="1:75" s="50" customFormat="1" ht="18" customHeight="1">
      <c r="A6" s="71"/>
      <c r="B6" s="78"/>
      <c r="C6" s="78"/>
      <c r="D6" s="71"/>
      <c r="E6" s="70"/>
      <c r="F6" s="70" t="s">
        <v>9</v>
      </c>
      <c r="G6" s="70" t="s">
        <v>3</v>
      </c>
      <c r="H6" s="70"/>
      <c r="I6" s="70"/>
      <c r="J6" s="70" t="s">
        <v>10</v>
      </c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</row>
    <row r="7" spans="1:75" s="50" customFormat="1" ht="69" customHeight="1">
      <c r="A7" s="71"/>
      <c r="B7" s="79"/>
      <c r="C7" s="79"/>
      <c r="D7" s="71"/>
      <c r="E7" s="70"/>
      <c r="F7" s="70"/>
      <c r="G7" s="46" t="s">
        <v>6</v>
      </c>
      <c r="H7" s="46" t="s">
        <v>7</v>
      </c>
      <c r="I7" s="46" t="s">
        <v>8</v>
      </c>
      <c r="J7" s="70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</row>
    <row r="8" spans="1:79" ht="8.25" customHeight="1">
      <c r="A8" s="3">
        <v>1</v>
      </c>
      <c r="B8" s="3">
        <v>2</v>
      </c>
      <c r="C8" s="3">
        <v>3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  <c r="J8" s="3">
        <v>9</v>
      </c>
      <c r="BX8" s="1"/>
      <c r="BY8" s="1"/>
      <c r="BZ8" s="1"/>
      <c r="CA8" s="1"/>
    </row>
    <row r="9" spans="1:75" s="2" customFormat="1" ht="39.75" customHeight="1">
      <c r="A9" s="72" t="s">
        <v>12</v>
      </c>
      <c r="B9" s="73"/>
      <c r="C9" s="73"/>
      <c r="D9" s="73"/>
      <c r="E9" s="73"/>
      <c r="F9" s="73"/>
      <c r="G9" s="73"/>
      <c r="H9" s="73"/>
      <c r="I9" s="73"/>
      <c r="J9" s="74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</row>
    <row r="10" spans="1:75" s="18" customFormat="1" ht="34.5" customHeight="1">
      <c r="A10" s="5">
        <v>600</v>
      </c>
      <c r="B10" s="5"/>
      <c r="C10" s="5"/>
      <c r="D10" s="22">
        <f>D11+D14</f>
        <v>2341569.95</v>
      </c>
      <c r="E10" s="24">
        <f>E11+E14</f>
        <v>2341569.95</v>
      </c>
      <c r="F10" s="22">
        <f>F11</f>
        <v>2341569.95</v>
      </c>
      <c r="G10" s="22"/>
      <c r="H10" s="22"/>
      <c r="I10" s="22"/>
      <c r="J10" s="22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</row>
    <row r="11" spans="1:75" s="42" customFormat="1" ht="33.75" customHeight="1">
      <c r="A11" s="39"/>
      <c r="B11" s="39">
        <v>60004</v>
      </c>
      <c r="C11" s="39"/>
      <c r="D11" s="40">
        <v>2341569.95</v>
      </c>
      <c r="E11" s="67">
        <f>F11</f>
        <v>2341569.95</v>
      </c>
      <c r="F11" s="40">
        <f>D11</f>
        <v>2341569.95</v>
      </c>
      <c r="G11" s="40"/>
      <c r="H11" s="40"/>
      <c r="I11" s="40"/>
      <c r="J11" s="40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</row>
    <row r="12" spans="1:75" s="21" customFormat="1" ht="26.25" customHeight="1" hidden="1">
      <c r="A12" s="8"/>
      <c r="B12" s="8"/>
      <c r="C12" s="8">
        <v>2310</v>
      </c>
      <c r="D12" s="23">
        <v>1100000</v>
      </c>
      <c r="E12" s="27"/>
      <c r="F12" s="23"/>
      <c r="G12" s="23"/>
      <c r="H12" s="23"/>
      <c r="I12" s="23"/>
      <c r="J12" s="23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</row>
    <row r="13" spans="1:75" s="19" customFormat="1" ht="19.5" customHeight="1" hidden="1">
      <c r="A13" s="9"/>
      <c r="B13" s="9"/>
      <c r="C13" s="8">
        <v>4300</v>
      </c>
      <c r="D13" s="23"/>
      <c r="E13" s="27">
        <f>F13</f>
        <v>1100000</v>
      </c>
      <c r="F13" s="23">
        <v>1100000</v>
      </c>
      <c r="G13" s="23"/>
      <c r="H13" s="23"/>
      <c r="I13" s="23"/>
      <c r="J13" s="23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</row>
    <row r="14" spans="1:75" s="42" customFormat="1" ht="33.75" customHeight="1" hidden="1">
      <c r="A14" s="39"/>
      <c r="B14" s="39" t="s">
        <v>18</v>
      </c>
      <c r="C14" s="39"/>
      <c r="D14" s="40">
        <v>0</v>
      </c>
      <c r="E14" s="25"/>
      <c r="F14" s="40"/>
      <c r="G14" s="40"/>
      <c r="H14" s="40"/>
      <c r="I14" s="40"/>
      <c r="J14" s="40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</row>
    <row r="15" spans="1:75" s="21" customFormat="1" ht="26.25" customHeight="1" hidden="1">
      <c r="A15" s="8"/>
      <c r="B15" s="8"/>
      <c r="C15" s="8">
        <v>2888</v>
      </c>
      <c r="D15" s="23">
        <v>2995466</v>
      </c>
      <c r="E15" s="26"/>
      <c r="F15" s="23"/>
      <c r="G15" s="23"/>
      <c r="H15" s="23"/>
      <c r="I15" s="23"/>
      <c r="J15" s="23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</row>
    <row r="16" spans="1:75" s="19" customFormat="1" ht="19.5" customHeight="1" hidden="1">
      <c r="A16" s="28"/>
      <c r="B16" s="9"/>
      <c r="C16" s="11">
        <v>6050</v>
      </c>
      <c r="D16" s="23"/>
      <c r="E16" s="27">
        <f>J16</f>
        <v>0</v>
      </c>
      <c r="F16" s="23"/>
      <c r="G16" s="23"/>
      <c r="H16" s="23"/>
      <c r="I16" s="23"/>
      <c r="J16" s="23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</row>
    <row r="17" spans="1:75" s="18" customFormat="1" ht="34.5" customHeight="1">
      <c r="A17" s="5">
        <v>801</v>
      </c>
      <c r="B17" s="5"/>
      <c r="C17" s="5"/>
      <c r="D17" s="22">
        <f>D18+D19+D20</f>
        <v>1022127</v>
      </c>
      <c r="E17" s="24">
        <f>E18+E19</f>
        <v>1022127</v>
      </c>
      <c r="F17" s="22">
        <f>F18+F19</f>
        <v>1022127</v>
      </c>
      <c r="G17" s="22">
        <f>G18+G19</f>
        <v>758071</v>
      </c>
      <c r="H17" s="22">
        <f>H18+H19</f>
        <v>149088</v>
      </c>
      <c r="I17" s="22"/>
      <c r="J17" s="22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</row>
    <row r="18" spans="1:75" s="42" customFormat="1" ht="33.75" customHeight="1">
      <c r="A18" s="39"/>
      <c r="B18" s="39">
        <v>80104</v>
      </c>
      <c r="C18" s="39"/>
      <c r="D18" s="40">
        <v>1020000</v>
      </c>
      <c r="E18" s="67">
        <f>F18</f>
        <v>1020000</v>
      </c>
      <c r="F18" s="40">
        <f>D18</f>
        <v>1020000</v>
      </c>
      <c r="G18" s="40">
        <v>756711</v>
      </c>
      <c r="H18" s="40">
        <v>148845</v>
      </c>
      <c r="I18" s="40"/>
      <c r="J18" s="40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</row>
    <row r="19" spans="1:75" s="42" customFormat="1" ht="33.75" customHeight="1">
      <c r="A19" s="39"/>
      <c r="B19" s="39">
        <v>80114</v>
      </c>
      <c r="C19" s="39"/>
      <c r="D19" s="40"/>
      <c r="E19" s="67">
        <f>F19</f>
        <v>2127</v>
      </c>
      <c r="F19" s="40">
        <v>2127</v>
      </c>
      <c r="G19" s="40">
        <v>1360</v>
      </c>
      <c r="H19" s="40">
        <f>210+33</f>
        <v>243</v>
      </c>
      <c r="I19" s="40"/>
      <c r="J19" s="40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</row>
    <row r="20" spans="1:75" s="42" customFormat="1" ht="33.75" customHeight="1">
      <c r="A20" s="39"/>
      <c r="B20" s="39">
        <v>80195</v>
      </c>
      <c r="C20" s="39"/>
      <c r="D20" s="40">
        <v>2127</v>
      </c>
      <c r="E20" s="67"/>
      <c r="F20" s="40"/>
      <c r="G20" s="40"/>
      <c r="H20" s="40"/>
      <c r="I20" s="40"/>
      <c r="J20" s="40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</row>
    <row r="21" spans="1:10" s="7" customFormat="1" ht="39.75" customHeight="1">
      <c r="A21" s="82" t="s">
        <v>15</v>
      </c>
      <c r="B21" s="85"/>
      <c r="C21" s="84"/>
      <c r="D21" s="47">
        <f>D10+D17</f>
        <v>3363696.95</v>
      </c>
      <c r="E21" s="48">
        <f>E10+E17</f>
        <v>3363696.95</v>
      </c>
      <c r="F21" s="47">
        <f>F17+F10</f>
        <v>3363696.95</v>
      </c>
      <c r="G21" s="47">
        <f>G17</f>
        <v>758071</v>
      </c>
      <c r="H21" s="47">
        <f>H17</f>
        <v>149088</v>
      </c>
      <c r="I21" s="47"/>
      <c r="J21" s="47"/>
    </row>
    <row r="22" spans="1:75" s="2" customFormat="1" ht="39.75" customHeight="1">
      <c r="A22" s="86" t="s">
        <v>13</v>
      </c>
      <c r="B22" s="87"/>
      <c r="C22" s="87"/>
      <c r="D22" s="87"/>
      <c r="E22" s="87"/>
      <c r="F22" s="87"/>
      <c r="G22" s="87"/>
      <c r="H22" s="87"/>
      <c r="I22" s="87"/>
      <c r="J22" s="88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</row>
    <row r="23" spans="1:75" s="18" customFormat="1" ht="34.5" customHeight="1" hidden="1">
      <c r="A23" s="5">
        <v>803</v>
      </c>
      <c r="B23" s="5"/>
      <c r="C23" s="5"/>
      <c r="D23" s="22">
        <f>D24</f>
        <v>0</v>
      </c>
      <c r="E23" s="24">
        <f>E24</f>
        <v>0</v>
      </c>
      <c r="F23" s="22">
        <f>F24</f>
        <v>0</v>
      </c>
      <c r="G23" s="22"/>
      <c r="H23" s="22"/>
      <c r="I23" s="22"/>
      <c r="J23" s="22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</row>
    <row r="24" spans="1:75" s="42" customFormat="1" ht="33.75" customHeight="1" hidden="1">
      <c r="A24" s="39"/>
      <c r="B24" s="39">
        <v>80309</v>
      </c>
      <c r="C24" s="39"/>
      <c r="D24" s="40">
        <v>0</v>
      </c>
      <c r="E24" s="25">
        <v>0</v>
      </c>
      <c r="F24" s="40">
        <v>0</v>
      </c>
      <c r="G24" s="40"/>
      <c r="H24" s="40"/>
      <c r="I24" s="40"/>
      <c r="J24" s="40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</row>
    <row r="25" spans="1:75" s="21" customFormat="1" ht="26.25" customHeight="1" hidden="1">
      <c r="A25" s="8"/>
      <c r="B25" s="8"/>
      <c r="C25" s="8">
        <v>2888</v>
      </c>
      <c r="D25" s="23">
        <v>37387.5</v>
      </c>
      <c r="E25" s="26"/>
      <c r="F25" s="23"/>
      <c r="G25" s="23"/>
      <c r="H25" s="23"/>
      <c r="I25" s="23"/>
      <c r="J25" s="23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</row>
    <row r="26" spans="1:75" s="21" customFormat="1" ht="26.25" customHeight="1" hidden="1">
      <c r="A26" s="8"/>
      <c r="B26" s="8"/>
      <c r="C26" s="8">
        <v>2889</v>
      </c>
      <c r="D26" s="23">
        <v>12462.5</v>
      </c>
      <c r="E26" s="26"/>
      <c r="F26" s="23"/>
      <c r="G26" s="23"/>
      <c r="H26" s="23"/>
      <c r="I26" s="23"/>
      <c r="J26" s="23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</row>
    <row r="27" spans="1:75" s="21" customFormat="1" ht="26.25" customHeight="1" hidden="1">
      <c r="A27" s="8"/>
      <c r="B27" s="8"/>
      <c r="C27" s="8">
        <v>3218</v>
      </c>
      <c r="D27" s="23"/>
      <c r="E27" s="27">
        <f>F27</f>
        <v>37387.5</v>
      </c>
      <c r="F27" s="23">
        <v>37387.5</v>
      </c>
      <c r="G27" s="23"/>
      <c r="H27" s="23"/>
      <c r="I27" s="23"/>
      <c r="J27" s="23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</row>
    <row r="28" spans="1:75" s="21" customFormat="1" ht="26.25" customHeight="1" hidden="1">
      <c r="A28" s="8"/>
      <c r="B28" s="8"/>
      <c r="C28" s="8">
        <v>3219</v>
      </c>
      <c r="D28" s="23"/>
      <c r="E28" s="27">
        <f>F28</f>
        <v>12462.5</v>
      </c>
      <c r="F28" s="23">
        <v>12462.5</v>
      </c>
      <c r="G28" s="23"/>
      <c r="H28" s="23"/>
      <c r="I28" s="23"/>
      <c r="J28" s="23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</row>
    <row r="29" spans="1:75" s="18" customFormat="1" ht="34.5" customHeight="1">
      <c r="A29" s="5">
        <v>852</v>
      </c>
      <c r="B29" s="5"/>
      <c r="C29" s="5"/>
      <c r="D29" s="22">
        <f>D30+D46+D49</f>
        <v>600800</v>
      </c>
      <c r="E29" s="24">
        <f>E30+E46+E49</f>
        <v>600800</v>
      </c>
      <c r="F29" s="22">
        <f>F30+F46+F49</f>
        <v>600800</v>
      </c>
      <c r="G29" s="22">
        <f>G30+G46+G49</f>
        <v>364030</v>
      </c>
      <c r="H29" s="22">
        <f>H30+H46+H49</f>
        <v>78840</v>
      </c>
      <c r="I29" s="22"/>
      <c r="J29" s="22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</row>
    <row r="30" spans="1:75" s="42" customFormat="1" ht="33.75" customHeight="1">
      <c r="A30" s="39"/>
      <c r="B30" s="39">
        <v>85201</v>
      </c>
      <c r="C30" s="39"/>
      <c r="D30" s="40">
        <v>436000</v>
      </c>
      <c r="E30" s="67">
        <f>F30</f>
        <v>436000</v>
      </c>
      <c r="F30" s="40">
        <f>D30</f>
        <v>436000</v>
      </c>
      <c r="G30" s="40">
        <v>295330</v>
      </c>
      <c r="H30" s="40">
        <v>65140</v>
      </c>
      <c r="I30" s="40"/>
      <c r="J30" s="40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</row>
    <row r="31" spans="1:75" s="21" customFormat="1" ht="26.25" customHeight="1" hidden="1">
      <c r="A31" s="8"/>
      <c r="B31" s="8"/>
      <c r="C31" s="8">
        <v>2320</v>
      </c>
      <c r="D31" s="23">
        <f>146000+146000</f>
        <v>292000</v>
      </c>
      <c r="E31" s="26"/>
      <c r="F31" s="23"/>
      <c r="G31" s="23"/>
      <c r="H31" s="23"/>
      <c r="I31" s="23"/>
      <c r="J31" s="23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</row>
    <row r="32" spans="1:75" s="21" customFormat="1" ht="26.25" customHeight="1" hidden="1">
      <c r="A32" s="8"/>
      <c r="B32" s="8"/>
      <c r="C32" s="8">
        <v>3110</v>
      </c>
      <c r="D32" s="23"/>
      <c r="E32" s="26">
        <f aca="true" t="shared" si="0" ref="E32:E45">F32</f>
        <v>1800</v>
      </c>
      <c r="F32" s="23">
        <v>1800</v>
      </c>
      <c r="G32" s="23"/>
      <c r="H32" s="23"/>
      <c r="I32" s="23"/>
      <c r="J32" s="23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</row>
    <row r="33" spans="1:75" s="21" customFormat="1" ht="26.25" customHeight="1" hidden="1">
      <c r="A33" s="8"/>
      <c r="B33" s="8"/>
      <c r="C33" s="8">
        <v>4010</v>
      </c>
      <c r="D33" s="23"/>
      <c r="E33" s="26">
        <f t="shared" si="0"/>
        <v>198000</v>
      </c>
      <c r="F33" s="23">
        <f>G33</f>
        <v>198000</v>
      </c>
      <c r="G33" s="23">
        <f>122000+76000</f>
        <v>198000</v>
      </c>
      <c r="H33" s="23"/>
      <c r="I33" s="23"/>
      <c r="J33" s="23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</row>
    <row r="34" spans="1:75" s="21" customFormat="1" ht="26.25" customHeight="1" hidden="1">
      <c r="A34" s="8"/>
      <c r="B34" s="8"/>
      <c r="C34" s="8">
        <v>4040</v>
      </c>
      <c r="D34" s="23"/>
      <c r="E34" s="26">
        <f t="shared" si="0"/>
        <v>5800</v>
      </c>
      <c r="F34" s="23">
        <f>G34</f>
        <v>5800</v>
      </c>
      <c r="G34" s="23">
        <v>5800</v>
      </c>
      <c r="H34" s="23"/>
      <c r="I34" s="23"/>
      <c r="J34" s="23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</row>
    <row r="35" spans="1:75" s="21" customFormat="1" ht="26.25" customHeight="1" hidden="1">
      <c r="A35" s="8"/>
      <c r="B35" s="8"/>
      <c r="C35" s="8">
        <v>4110</v>
      </c>
      <c r="D35" s="23"/>
      <c r="E35" s="26">
        <f t="shared" si="0"/>
        <v>35900</v>
      </c>
      <c r="F35" s="23">
        <f>H35</f>
        <v>35900</v>
      </c>
      <c r="G35" s="23"/>
      <c r="H35" s="23">
        <f>21100+14800</f>
        <v>35900</v>
      </c>
      <c r="I35" s="23"/>
      <c r="J35" s="23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</row>
    <row r="36" spans="1:75" s="21" customFormat="1" ht="26.25" customHeight="1" hidden="1">
      <c r="A36" s="8"/>
      <c r="B36" s="8"/>
      <c r="C36" s="8">
        <v>4120</v>
      </c>
      <c r="D36" s="23"/>
      <c r="E36" s="26">
        <f t="shared" si="0"/>
        <v>4950</v>
      </c>
      <c r="F36" s="23">
        <f>H36</f>
        <v>4950</v>
      </c>
      <c r="G36" s="23"/>
      <c r="H36" s="23">
        <f>2900+2050</f>
        <v>4950</v>
      </c>
      <c r="I36" s="23"/>
      <c r="J36" s="23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</row>
    <row r="37" spans="1:75" s="21" customFormat="1" ht="26.25" customHeight="1" hidden="1">
      <c r="A37" s="8"/>
      <c r="B37" s="8"/>
      <c r="C37" s="8">
        <v>4210</v>
      </c>
      <c r="D37" s="23"/>
      <c r="E37" s="26">
        <f t="shared" si="0"/>
        <v>11000</v>
      </c>
      <c r="F37" s="23">
        <v>11000</v>
      </c>
      <c r="G37" s="23"/>
      <c r="H37" s="23"/>
      <c r="I37" s="23"/>
      <c r="J37" s="23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</row>
    <row r="38" spans="1:75" s="21" customFormat="1" ht="26.25" customHeight="1" hidden="1">
      <c r="A38" s="8"/>
      <c r="B38" s="8"/>
      <c r="C38" s="8">
        <v>4220</v>
      </c>
      <c r="D38" s="23"/>
      <c r="E38" s="26">
        <f t="shared" si="0"/>
        <v>23050</v>
      </c>
      <c r="F38" s="23">
        <v>23050</v>
      </c>
      <c r="G38" s="23"/>
      <c r="H38" s="23"/>
      <c r="I38" s="23"/>
      <c r="J38" s="23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</row>
    <row r="39" spans="1:75" s="21" customFormat="1" ht="26.25" customHeight="1" hidden="1">
      <c r="A39" s="8"/>
      <c r="B39" s="8"/>
      <c r="C39" s="8">
        <v>4230</v>
      </c>
      <c r="D39" s="23"/>
      <c r="E39" s="26">
        <f t="shared" si="0"/>
        <v>800</v>
      </c>
      <c r="F39" s="23">
        <v>800</v>
      </c>
      <c r="G39" s="23"/>
      <c r="H39" s="23"/>
      <c r="I39" s="23"/>
      <c r="J39" s="23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</row>
    <row r="40" spans="1:75" s="21" customFormat="1" ht="26.25" customHeight="1" hidden="1">
      <c r="A40" s="8"/>
      <c r="B40" s="8"/>
      <c r="C40" s="8">
        <v>4240</v>
      </c>
      <c r="D40" s="23"/>
      <c r="E40" s="26">
        <f t="shared" si="0"/>
        <v>1000</v>
      </c>
      <c r="F40" s="23">
        <v>1000</v>
      </c>
      <c r="G40" s="23"/>
      <c r="H40" s="23"/>
      <c r="I40" s="23"/>
      <c r="J40" s="23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</row>
    <row r="41" spans="1:75" s="21" customFormat="1" ht="26.25" customHeight="1" hidden="1">
      <c r="A41" s="8"/>
      <c r="B41" s="8"/>
      <c r="C41" s="8">
        <v>4260</v>
      </c>
      <c r="D41" s="23"/>
      <c r="E41" s="26">
        <f t="shared" si="0"/>
        <v>5000</v>
      </c>
      <c r="F41" s="23">
        <v>5000</v>
      </c>
      <c r="G41" s="23"/>
      <c r="H41" s="23"/>
      <c r="I41" s="23"/>
      <c r="J41" s="23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</row>
    <row r="42" spans="1:75" s="21" customFormat="1" ht="26.25" customHeight="1" hidden="1">
      <c r="A42" s="8"/>
      <c r="B42" s="8"/>
      <c r="C42" s="8">
        <v>4270</v>
      </c>
      <c r="D42" s="23"/>
      <c r="E42" s="26">
        <f t="shared" si="0"/>
        <v>500</v>
      </c>
      <c r="F42" s="23">
        <v>500</v>
      </c>
      <c r="G42" s="23"/>
      <c r="H42" s="23"/>
      <c r="I42" s="23"/>
      <c r="J42" s="23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</row>
    <row r="43" spans="1:75" s="21" customFormat="1" ht="26.25" customHeight="1" hidden="1">
      <c r="A43" s="8"/>
      <c r="B43" s="8"/>
      <c r="C43" s="8">
        <v>4300</v>
      </c>
      <c r="D43" s="23"/>
      <c r="E43" s="26">
        <f t="shared" si="0"/>
        <v>2000</v>
      </c>
      <c r="F43" s="23">
        <v>2000</v>
      </c>
      <c r="G43" s="23"/>
      <c r="H43" s="23"/>
      <c r="I43" s="23"/>
      <c r="J43" s="23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</row>
    <row r="44" spans="1:75" s="21" customFormat="1" ht="26.25" customHeight="1" hidden="1">
      <c r="A44" s="8"/>
      <c r="B44" s="8"/>
      <c r="C44" s="8">
        <v>4350</v>
      </c>
      <c r="D44" s="23"/>
      <c r="E44" s="26">
        <f t="shared" si="0"/>
        <v>500</v>
      </c>
      <c r="F44" s="23">
        <v>500</v>
      </c>
      <c r="G44" s="23"/>
      <c r="H44" s="23"/>
      <c r="I44" s="23"/>
      <c r="J44" s="23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</row>
    <row r="45" spans="1:75" s="21" customFormat="1" ht="26.25" customHeight="1" hidden="1">
      <c r="A45" s="8"/>
      <c r="B45" s="8"/>
      <c r="C45" s="8">
        <v>4440</v>
      </c>
      <c r="D45" s="23"/>
      <c r="E45" s="26">
        <f t="shared" si="0"/>
        <v>1700</v>
      </c>
      <c r="F45" s="23">
        <v>1700</v>
      </c>
      <c r="G45" s="23"/>
      <c r="H45" s="23"/>
      <c r="I45" s="23"/>
      <c r="J45" s="23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</row>
    <row r="46" spans="1:75" s="42" customFormat="1" ht="33.75" customHeight="1">
      <c r="A46" s="39"/>
      <c r="B46" s="39">
        <v>85204</v>
      </c>
      <c r="C46" s="39"/>
      <c r="D46" s="40">
        <v>78800</v>
      </c>
      <c r="E46" s="67">
        <f>F46</f>
        <v>78800</v>
      </c>
      <c r="F46" s="40">
        <f>D46</f>
        <v>78800</v>
      </c>
      <c r="G46" s="40"/>
      <c r="H46" s="40"/>
      <c r="I46" s="40"/>
      <c r="J46" s="40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</row>
    <row r="47" spans="1:75" s="21" customFormat="1" ht="26.25" customHeight="1" hidden="1">
      <c r="A47" s="8"/>
      <c r="B47" s="8"/>
      <c r="C47" s="8">
        <v>2320</v>
      </c>
      <c r="D47" s="23">
        <v>66000</v>
      </c>
      <c r="E47" s="26"/>
      <c r="F47" s="23"/>
      <c r="G47" s="23"/>
      <c r="H47" s="23"/>
      <c r="I47" s="23"/>
      <c r="J47" s="23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</row>
    <row r="48" spans="1:75" s="21" customFormat="1" ht="26.25" customHeight="1" hidden="1">
      <c r="A48" s="8"/>
      <c r="B48" s="8"/>
      <c r="C48" s="8">
        <v>3110</v>
      </c>
      <c r="D48" s="23"/>
      <c r="E48" s="26">
        <f>F48</f>
        <v>66000</v>
      </c>
      <c r="F48" s="23">
        <v>66000</v>
      </c>
      <c r="G48" s="23"/>
      <c r="H48" s="23"/>
      <c r="I48" s="23"/>
      <c r="J48" s="23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</row>
    <row r="49" spans="1:75" s="42" customFormat="1" ht="33.75" customHeight="1">
      <c r="A49" s="39"/>
      <c r="B49" s="39">
        <v>85226</v>
      </c>
      <c r="C49" s="39"/>
      <c r="D49" s="40">
        <v>86000</v>
      </c>
      <c r="E49" s="67">
        <f>F49</f>
        <v>86000</v>
      </c>
      <c r="F49" s="40">
        <f>D49</f>
        <v>86000</v>
      </c>
      <c r="G49" s="40">
        <v>68700</v>
      </c>
      <c r="H49" s="40">
        <v>13700</v>
      </c>
      <c r="I49" s="40"/>
      <c r="J49" s="40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</row>
    <row r="50" spans="1:75" s="60" customFormat="1" ht="26.25" customHeight="1" hidden="1">
      <c r="A50" s="56"/>
      <c r="B50" s="56"/>
      <c r="C50" s="56">
        <v>2320</v>
      </c>
      <c r="D50" s="57">
        <v>84000</v>
      </c>
      <c r="E50" s="58"/>
      <c r="F50" s="57"/>
      <c r="G50" s="57"/>
      <c r="H50" s="57"/>
      <c r="I50" s="57"/>
      <c r="J50" s="57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</row>
    <row r="51" spans="1:75" s="60" customFormat="1" ht="26.25" customHeight="1" hidden="1">
      <c r="A51" s="56"/>
      <c r="B51" s="56"/>
      <c r="C51" s="56">
        <v>4010</v>
      </c>
      <c r="D51" s="57"/>
      <c r="E51" s="58">
        <f>F51</f>
        <v>68700</v>
      </c>
      <c r="F51" s="57">
        <f>G51</f>
        <v>68700</v>
      </c>
      <c r="G51" s="57">
        <v>68700</v>
      </c>
      <c r="H51" s="57"/>
      <c r="I51" s="57"/>
      <c r="J51" s="57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</row>
    <row r="52" spans="1:75" s="60" customFormat="1" ht="26.25" customHeight="1" hidden="1">
      <c r="A52" s="56"/>
      <c r="B52" s="56"/>
      <c r="C52" s="56">
        <v>4110</v>
      </c>
      <c r="D52" s="57"/>
      <c r="E52" s="58">
        <f>F52</f>
        <v>12080</v>
      </c>
      <c r="F52" s="57">
        <f>H52</f>
        <v>12080</v>
      </c>
      <c r="G52" s="57"/>
      <c r="H52" s="57">
        <v>12080</v>
      </c>
      <c r="I52" s="57"/>
      <c r="J52" s="57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</row>
    <row r="53" spans="1:75" s="60" customFormat="1" ht="26.25" customHeight="1" hidden="1">
      <c r="A53" s="56"/>
      <c r="B53" s="56"/>
      <c r="C53" s="56">
        <v>4120</v>
      </c>
      <c r="D53" s="57"/>
      <c r="E53" s="58">
        <f>F53</f>
        <v>1620</v>
      </c>
      <c r="F53" s="57">
        <f>H53</f>
        <v>1620</v>
      </c>
      <c r="G53" s="57"/>
      <c r="H53" s="57">
        <v>1620</v>
      </c>
      <c r="I53" s="57"/>
      <c r="J53" s="57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</row>
    <row r="54" spans="1:75" s="60" customFormat="1" ht="26.25" customHeight="1" hidden="1">
      <c r="A54" s="56"/>
      <c r="B54" s="56"/>
      <c r="C54" s="56">
        <v>4300</v>
      </c>
      <c r="D54" s="57"/>
      <c r="E54" s="58">
        <f>F54</f>
        <v>1600</v>
      </c>
      <c r="F54" s="57">
        <v>1600</v>
      </c>
      <c r="G54" s="57"/>
      <c r="H54" s="57"/>
      <c r="I54" s="57"/>
      <c r="J54" s="57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</row>
    <row r="55" spans="1:75" s="60" customFormat="1" ht="26.25" customHeight="1" hidden="1">
      <c r="A55" s="56"/>
      <c r="B55" s="56"/>
      <c r="C55" s="56">
        <v>2888</v>
      </c>
      <c r="D55" s="57">
        <v>391866</v>
      </c>
      <c r="E55" s="61"/>
      <c r="F55" s="57"/>
      <c r="G55" s="57"/>
      <c r="H55" s="57"/>
      <c r="I55" s="57"/>
      <c r="J55" s="57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</row>
    <row r="56" spans="1:75" s="60" customFormat="1" ht="26.25" customHeight="1" hidden="1">
      <c r="A56" s="56"/>
      <c r="B56" s="56"/>
      <c r="C56" s="56">
        <v>3118</v>
      </c>
      <c r="D56" s="57"/>
      <c r="E56" s="58">
        <f aca="true" t="shared" si="1" ref="E56:E64">F56</f>
        <v>13311</v>
      </c>
      <c r="F56" s="57">
        <v>13311</v>
      </c>
      <c r="G56" s="57"/>
      <c r="H56" s="57"/>
      <c r="I56" s="57"/>
      <c r="J56" s="57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</row>
    <row r="57" spans="1:75" s="60" customFormat="1" ht="26.25" customHeight="1" hidden="1">
      <c r="A57" s="56"/>
      <c r="B57" s="56"/>
      <c r="C57" s="56">
        <v>4118</v>
      </c>
      <c r="D57" s="57"/>
      <c r="E57" s="58">
        <f t="shared" si="1"/>
        <v>4950.21</v>
      </c>
      <c r="F57" s="57">
        <f>H57</f>
        <v>4950.21</v>
      </c>
      <c r="G57" s="57"/>
      <c r="H57" s="57">
        <v>4950.21</v>
      </c>
      <c r="I57" s="57"/>
      <c r="J57" s="57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</row>
    <row r="58" spans="1:75" s="60" customFormat="1" ht="26.25" customHeight="1" hidden="1">
      <c r="A58" s="56"/>
      <c r="B58" s="56"/>
      <c r="C58" s="56">
        <v>4128</v>
      </c>
      <c r="D58" s="57"/>
      <c r="E58" s="58">
        <f t="shared" si="1"/>
        <v>683.47</v>
      </c>
      <c r="F58" s="57">
        <f>H58</f>
        <v>683.47</v>
      </c>
      <c r="G58" s="57"/>
      <c r="H58" s="57">
        <v>683.47</v>
      </c>
      <c r="I58" s="57"/>
      <c r="J58" s="57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</row>
    <row r="59" spans="1:75" s="60" customFormat="1" ht="26.25" customHeight="1" hidden="1">
      <c r="A59" s="56"/>
      <c r="B59" s="56"/>
      <c r="C59" s="56">
        <v>4178</v>
      </c>
      <c r="D59" s="57"/>
      <c r="E59" s="58">
        <f t="shared" si="1"/>
        <v>27920</v>
      </c>
      <c r="F59" s="57">
        <f>G59</f>
        <v>27920</v>
      </c>
      <c r="G59" s="57">
        <v>27920</v>
      </c>
      <c r="H59" s="57"/>
      <c r="I59" s="57"/>
      <c r="J59" s="57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</row>
    <row r="60" spans="1:75" s="60" customFormat="1" ht="26.25" customHeight="1" hidden="1">
      <c r="A60" s="56"/>
      <c r="B60" s="56"/>
      <c r="C60" s="56">
        <v>4218</v>
      </c>
      <c r="D60" s="57"/>
      <c r="E60" s="58">
        <f t="shared" si="1"/>
        <v>3056.34</v>
      </c>
      <c r="F60" s="57">
        <v>3056.34</v>
      </c>
      <c r="G60" s="57"/>
      <c r="H60" s="57"/>
      <c r="I60" s="57"/>
      <c r="J60" s="57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</row>
    <row r="61" spans="1:75" s="60" customFormat="1" ht="26.25" customHeight="1" hidden="1">
      <c r="A61" s="56"/>
      <c r="B61" s="56"/>
      <c r="C61" s="56">
        <v>4308</v>
      </c>
      <c r="D61" s="57"/>
      <c r="E61" s="58">
        <f t="shared" si="1"/>
        <v>334478.98</v>
      </c>
      <c r="F61" s="57">
        <v>334478.98</v>
      </c>
      <c r="G61" s="57"/>
      <c r="H61" s="57"/>
      <c r="I61" s="57"/>
      <c r="J61" s="57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</row>
    <row r="62" spans="1:75" s="60" customFormat="1" ht="26.25" customHeight="1" hidden="1">
      <c r="A62" s="56"/>
      <c r="B62" s="56"/>
      <c r="C62" s="56">
        <v>4378</v>
      </c>
      <c r="D62" s="57"/>
      <c r="E62" s="58">
        <f t="shared" si="1"/>
        <v>2000</v>
      </c>
      <c r="F62" s="57">
        <v>2000</v>
      </c>
      <c r="G62" s="57"/>
      <c r="H62" s="57"/>
      <c r="I62" s="57"/>
      <c r="J62" s="57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</row>
    <row r="63" spans="1:75" s="60" customFormat="1" ht="26.25" customHeight="1" hidden="1">
      <c r="A63" s="56"/>
      <c r="B63" s="56"/>
      <c r="C63" s="56">
        <v>4418</v>
      </c>
      <c r="D63" s="57"/>
      <c r="E63" s="58">
        <f t="shared" si="1"/>
        <v>4466</v>
      </c>
      <c r="F63" s="57">
        <v>4466</v>
      </c>
      <c r="G63" s="57"/>
      <c r="H63" s="57"/>
      <c r="I63" s="57"/>
      <c r="J63" s="57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</row>
    <row r="64" spans="1:75" s="60" customFormat="1" ht="26.25" customHeight="1" hidden="1">
      <c r="A64" s="56"/>
      <c r="B64" s="56"/>
      <c r="C64" s="56">
        <v>4748</v>
      </c>
      <c r="D64" s="57"/>
      <c r="E64" s="58">
        <f t="shared" si="1"/>
        <v>1000</v>
      </c>
      <c r="F64" s="57">
        <v>1000</v>
      </c>
      <c r="G64" s="57"/>
      <c r="H64" s="57"/>
      <c r="I64" s="57"/>
      <c r="J64" s="57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</row>
    <row r="65" spans="1:75" s="18" customFormat="1" ht="34.5" customHeight="1">
      <c r="A65" s="5">
        <v>853</v>
      </c>
      <c r="B65" s="5"/>
      <c r="C65" s="5"/>
      <c r="D65" s="22">
        <f>D67+D68</f>
        <v>130200</v>
      </c>
      <c r="E65" s="24">
        <f>E67+E68</f>
        <v>130200</v>
      </c>
      <c r="F65" s="22">
        <f>F68+F79+F67</f>
        <v>130200</v>
      </c>
      <c r="G65" s="22">
        <f>G68+G118+G123</f>
        <v>87320</v>
      </c>
      <c r="H65" s="22">
        <f>H68+H118+H123</f>
        <v>15180</v>
      </c>
      <c r="I65" s="22">
        <f>I67</f>
        <v>21000</v>
      </c>
      <c r="J65" s="22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</row>
    <row r="66" spans="1:75" s="35" customFormat="1" ht="26.25" customHeight="1" hidden="1">
      <c r="A66" s="8"/>
      <c r="B66" s="8"/>
      <c r="C66" s="8">
        <v>3110</v>
      </c>
      <c r="D66" s="23"/>
      <c r="E66" s="27">
        <f>F66</f>
        <v>8700</v>
      </c>
      <c r="F66" s="23">
        <v>8700</v>
      </c>
      <c r="G66" s="23"/>
      <c r="H66" s="23"/>
      <c r="I66" s="23"/>
      <c r="J66" s="23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</row>
    <row r="67" spans="1:75" s="69" customFormat="1" ht="26.25" customHeight="1">
      <c r="A67" s="8"/>
      <c r="B67" s="39">
        <v>85311</v>
      </c>
      <c r="C67" s="8"/>
      <c r="D67" s="40">
        <v>21000</v>
      </c>
      <c r="E67" s="67">
        <f>F67</f>
        <v>21000</v>
      </c>
      <c r="F67" s="40">
        <f>I67</f>
        <v>21000</v>
      </c>
      <c r="G67" s="23"/>
      <c r="H67" s="23"/>
      <c r="I67" s="40">
        <v>21000</v>
      </c>
      <c r="J67" s="23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</row>
    <row r="68" spans="1:75" s="42" customFormat="1" ht="33.75" customHeight="1">
      <c r="A68" s="39"/>
      <c r="B68" s="39">
        <v>85321</v>
      </c>
      <c r="C68" s="39"/>
      <c r="D68" s="40">
        <v>109200</v>
      </c>
      <c r="E68" s="67">
        <f>F68</f>
        <v>109200</v>
      </c>
      <c r="F68" s="40">
        <f>D68</f>
        <v>109200</v>
      </c>
      <c r="G68" s="40">
        <v>87320</v>
      </c>
      <c r="H68" s="40">
        <v>15180</v>
      </c>
      <c r="I68" s="40"/>
      <c r="J68" s="40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</row>
    <row r="69" spans="1:75" s="14" customFormat="1" ht="26.25" customHeight="1" hidden="1">
      <c r="A69" s="8"/>
      <c r="B69" s="8"/>
      <c r="C69" s="8">
        <v>2320</v>
      </c>
      <c r="D69" s="23">
        <v>107500</v>
      </c>
      <c r="E69" s="26"/>
      <c r="F69" s="23"/>
      <c r="G69" s="23"/>
      <c r="H69" s="23"/>
      <c r="I69" s="23"/>
      <c r="J69" s="23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</row>
    <row r="70" spans="3:75" s="8" customFormat="1" ht="26.25" customHeight="1" hidden="1">
      <c r="C70" s="8">
        <v>4010</v>
      </c>
      <c r="D70" s="23"/>
      <c r="E70" s="26">
        <f>F70</f>
        <v>38960</v>
      </c>
      <c r="F70" s="23">
        <f>G70</f>
        <v>38960</v>
      </c>
      <c r="G70" s="23">
        <v>38960</v>
      </c>
      <c r="H70" s="23"/>
      <c r="I70" s="23"/>
      <c r="J70" s="23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</row>
    <row r="71" spans="3:75" s="8" customFormat="1" ht="26.25" customHeight="1" hidden="1">
      <c r="C71" s="8">
        <v>4040</v>
      </c>
      <c r="D71" s="23"/>
      <c r="E71" s="26">
        <f>F71</f>
        <v>4200</v>
      </c>
      <c r="F71" s="23">
        <f>G71</f>
        <v>4200</v>
      </c>
      <c r="G71" s="23">
        <v>4200</v>
      </c>
      <c r="H71" s="23"/>
      <c r="I71" s="23"/>
      <c r="J71" s="23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</row>
    <row r="72" spans="3:75" s="8" customFormat="1" ht="26.25" customHeight="1" hidden="1">
      <c r="C72" s="8">
        <v>4110</v>
      </c>
      <c r="D72" s="23"/>
      <c r="E72" s="26">
        <f aca="true" t="shared" si="2" ref="E72:E78">F72</f>
        <v>10460</v>
      </c>
      <c r="F72" s="23">
        <f>H72</f>
        <v>10460</v>
      </c>
      <c r="G72" s="23"/>
      <c r="H72" s="23">
        <v>10460</v>
      </c>
      <c r="I72" s="23"/>
      <c r="J72" s="23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</row>
    <row r="73" spans="3:75" s="8" customFormat="1" ht="26.25" customHeight="1" hidden="1">
      <c r="C73" s="8">
        <v>4120</v>
      </c>
      <c r="D73" s="23"/>
      <c r="E73" s="26">
        <f t="shared" si="2"/>
        <v>1540</v>
      </c>
      <c r="F73" s="23">
        <f>H73</f>
        <v>1540</v>
      </c>
      <c r="G73" s="23"/>
      <c r="H73" s="23">
        <v>1540</v>
      </c>
      <c r="I73" s="23"/>
      <c r="J73" s="23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</row>
    <row r="74" spans="3:75" s="8" customFormat="1" ht="26.25" customHeight="1" hidden="1">
      <c r="C74" s="8">
        <v>4170</v>
      </c>
      <c r="D74" s="23"/>
      <c r="E74" s="26">
        <f t="shared" si="2"/>
        <v>42720</v>
      </c>
      <c r="F74" s="23">
        <f>G74</f>
        <v>42720</v>
      </c>
      <c r="G74" s="23">
        <v>42720</v>
      </c>
      <c r="H74" s="23"/>
      <c r="I74" s="23"/>
      <c r="J74" s="23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</row>
    <row r="75" spans="3:75" s="8" customFormat="1" ht="26.25" customHeight="1" hidden="1">
      <c r="C75" s="8">
        <v>4210</v>
      </c>
      <c r="D75" s="23"/>
      <c r="E75" s="26">
        <f t="shared" si="2"/>
        <v>1200</v>
      </c>
      <c r="F75" s="23">
        <v>1200</v>
      </c>
      <c r="G75" s="23"/>
      <c r="H75" s="23"/>
      <c r="I75" s="23"/>
      <c r="J75" s="23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</row>
    <row r="76" spans="3:75" s="8" customFormat="1" ht="26.25" customHeight="1" hidden="1">
      <c r="C76" s="8">
        <v>4300</v>
      </c>
      <c r="D76" s="23"/>
      <c r="E76" s="26">
        <f t="shared" si="2"/>
        <v>5000</v>
      </c>
      <c r="F76" s="23">
        <v>5000</v>
      </c>
      <c r="G76" s="23"/>
      <c r="H76" s="23"/>
      <c r="I76" s="23"/>
      <c r="J76" s="23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</row>
    <row r="77" spans="3:75" s="8" customFormat="1" ht="26.25" customHeight="1" hidden="1">
      <c r="C77" s="8">
        <v>4370</v>
      </c>
      <c r="D77" s="23"/>
      <c r="E77" s="26">
        <f t="shared" si="2"/>
        <v>1500</v>
      </c>
      <c r="F77" s="23">
        <v>1500</v>
      </c>
      <c r="G77" s="23"/>
      <c r="H77" s="23"/>
      <c r="I77" s="23"/>
      <c r="J77" s="23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</row>
    <row r="78" spans="3:75" s="8" customFormat="1" ht="26.25" customHeight="1" hidden="1">
      <c r="C78" s="8">
        <v>4440</v>
      </c>
      <c r="D78" s="23"/>
      <c r="E78" s="26">
        <f t="shared" si="2"/>
        <v>1920</v>
      </c>
      <c r="F78" s="23">
        <v>1920</v>
      </c>
      <c r="G78" s="23"/>
      <c r="H78" s="23"/>
      <c r="I78" s="23"/>
      <c r="J78" s="23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</row>
    <row r="79" spans="2:75" s="39" customFormat="1" ht="33.75" customHeight="1" hidden="1">
      <c r="B79" s="39">
        <v>85324</v>
      </c>
      <c r="D79" s="40">
        <v>0</v>
      </c>
      <c r="E79" s="25"/>
      <c r="F79" s="40"/>
      <c r="G79" s="40"/>
      <c r="H79" s="40"/>
      <c r="I79" s="40"/>
      <c r="J79" s="40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</row>
    <row r="80" spans="1:75" s="63" customFormat="1" ht="26.25" customHeight="1" hidden="1">
      <c r="A80" s="56"/>
      <c r="B80" s="56"/>
      <c r="C80" s="56">
        <v>2320</v>
      </c>
      <c r="D80" s="57">
        <v>8700</v>
      </c>
      <c r="E80" s="61"/>
      <c r="F80" s="57"/>
      <c r="G80" s="57"/>
      <c r="H80" s="57"/>
      <c r="I80" s="57"/>
      <c r="J80" s="57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</row>
    <row r="81" spans="1:75" s="63" customFormat="1" ht="26.25" customHeight="1" hidden="1">
      <c r="A81" s="56"/>
      <c r="B81" s="56"/>
      <c r="C81" s="56"/>
      <c r="D81" s="57"/>
      <c r="E81" s="58"/>
      <c r="F81" s="57"/>
      <c r="G81" s="57"/>
      <c r="H81" s="57"/>
      <c r="I81" s="57"/>
      <c r="J81" s="57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</row>
    <row r="82" spans="1:75" s="63" customFormat="1" ht="26.25" customHeight="1" hidden="1">
      <c r="A82" s="56"/>
      <c r="B82" s="56"/>
      <c r="C82" s="56"/>
      <c r="D82" s="57"/>
      <c r="E82" s="58"/>
      <c r="F82" s="57"/>
      <c r="G82" s="57"/>
      <c r="H82" s="57"/>
      <c r="I82" s="57"/>
      <c r="J82" s="57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</row>
    <row r="83" spans="1:75" s="15" customFormat="1" ht="34.5" customHeight="1">
      <c r="A83" s="5">
        <v>854</v>
      </c>
      <c r="B83" s="5"/>
      <c r="C83" s="5"/>
      <c r="D83" s="22">
        <f>D84+D91</f>
        <v>370581</v>
      </c>
      <c r="E83" s="24">
        <f>E84+E91</f>
        <v>370581</v>
      </c>
      <c r="F83" s="22">
        <f>F84+F91</f>
        <v>370581</v>
      </c>
      <c r="G83" s="22">
        <f>G84+G130+G135</f>
        <v>290361</v>
      </c>
      <c r="H83" s="22">
        <f>H84+H130+H135</f>
        <v>60063</v>
      </c>
      <c r="I83" s="22"/>
      <c r="J83" s="22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</row>
    <row r="84" spans="1:75" s="45" customFormat="1" ht="33.75" customHeight="1">
      <c r="A84" s="39"/>
      <c r="B84" s="39">
        <v>85406</v>
      </c>
      <c r="C84" s="39"/>
      <c r="D84" s="40">
        <v>370581</v>
      </c>
      <c r="E84" s="67">
        <f>F84</f>
        <v>370581</v>
      </c>
      <c r="F84" s="40">
        <f>D84</f>
        <v>370581</v>
      </c>
      <c r="G84" s="40">
        <v>290361</v>
      </c>
      <c r="H84" s="40">
        <v>60063</v>
      </c>
      <c r="I84" s="40"/>
      <c r="J84" s="40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</row>
    <row r="85" spans="1:75" s="63" customFormat="1" ht="26.25" customHeight="1" hidden="1">
      <c r="A85" s="56"/>
      <c r="B85" s="56"/>
      <c r="C85" s="56">
        <v>2320</v>
      </c>
      <c r="D85" s="57">
        <v>362249</v>
      </c>
      <c r="E85" s="58"/>
      <c r="F85" s="57"/>
      <c r="G85" s="57"/>
      <c r="H85" s="57"/>
      <c r="I85" s="57"/>
      <c r="J85" s="57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</row>
    <row r="86" spans="1:75" s="63" customFormat="1" ht="26.25" customHeight="1" hidden="1">
      <c r="A86" s="56"/>
      <c r="B86" s="56"/>
      <c r="C86" s="56">
        <v>4010</v>
      </c>
      <c r="D86" s="57"/>
      <c r="E86" s="58">
        <f>F86</f>
        <v>274524</v>
      </c>
      <c r="F86" s="57">
        <f>G86</f>
        <v>274524</v>
      </c>
      <c r="G86" s="57">
        <v>274524</v>
      </c>
      <c r="H86" s="57"/>
      <c r="I86" s="57"/>
      <c r="J86" s="57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</row>
    <row r="87" spans="1:75" s="63" customFormat="1" ht="26.25" customHeight="1" hidden="1">
      <c r="A87" s="56"/>
      <c r="B87" s="56"/>
      <c r="C87" s="56">
        <v>4040</v>
      </c>
      <c r="D87" s="57"/>
      <c r="E87" s="58">
        <f>F87</f>
        <v>19333</v>
      </c>
      <c r="F87" s="57">
        <f>G87</f>
        <v>19333</v>
      </c>
      <c r="G87" s="57">
        <v>19333</v>
      </c>
      <c r="H87" s="57"/>
      <c r="I87" s="57"/>
      <c r="J87" s="57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</row>
    <row r="88" spans="1:75" s="63" customFormat="1" ht="26.25" customHeight="1" hidden="1">
      <c r="A88" s="56"/>
      <c r="B88" s="56"/>
      <c r="C88" s="56">
        <v>4110</v>
      </c>
      <c r="D88" s="57"/>
      <c r="E88" s="58">
        <f>F88</f>
        <v>49906</v>
      </c>
      <c r="F88" s="57">
        <f>H88</f>
        <v>49906</v>
      </c>
      <c r="G88" s="57"/>
      <c r="H88" s="57">
        <v>49906</v>
      </c>
      <c r="I88" s="57"/>
      <c r="J88" s="57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</row>
    <row r="89" spans="1:75" s="63" customFormat="1" ht="26.25" customHeight="1" hidden="1">
      <c r="A89" s="56"/>
      <c r="B89" s="56"/>
      <c r="C89" s="56">
        <v>4120</v>
      </c>
      <c r="D89" s="57"/>
      <c r="E89" s="58">
        <f>F89</f>
        <v>6973</v>
      </c>
      <c r="F89" s="57">
        <f>H89</f>
        <v>6973</v>
      </c>
      <c r="G89" s="57"/>
      <c r="H89" s="57">
        <v>6973</v>
      </c>
      <c r="I89" s="57"/>
      <c r="J89" s="57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</row>
    <row r="90" spans="1:75" s="63" customFormat="1" ht="26.25" customHeight="1" hidden="1">
      <c r="A90" s="56"/>
      <c r="B90" s="56"/>
      <c r="C90" s="56">
        <v>4440</v>
      </c>
      <c r="D90" s="57"/>
      <c r="E90" s="58">
        <f>F90</f>
        <v>11513</v>
      </c>
      <c r="F90" s="57">
        <v>11513</v>
      </c>
      <c r="G90" s="57"/>
      <c r="H90" s="57"/>
      <c r="I90" s="57"/>
      <c r="J90" s="57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</row>
    <row r="91" spans="1:75" s="65" customFormat="1" ht="33.75" customHeight="1" hidden="1">
      <c r="A91" s="53"/>
      <c r="B91" s="53">
        <v>85415</v>
      </c>
      <c r="C91" s="53"/>
      <c r="D91" s="54">
        <v>0</v>
      </c>
      <c r="E91" s="55">
        <v>0</v>
      </c>
      <c r="F91" s="54">
        <v>0</v>
      </c>
      <c r="G91" s="54"/>
      <c r="H91" s="54"/>
      <c r="I91" s="54"/>
      <c r="J91" s="5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</row>
    <row r="92" spans="1:75" s="63" customFormat="1" ht="26.25" customHeight="1" hidden="1">
      <c r="A92" s="56"/>
      <c r="B92" s="56"/>
      <c r="C92" s="56">
        <v>2888</v>
      </c>
      <c r="D92" s="57">
        <v>486819.84</v>
      </c>
      <c r="E92" s="61"/>
      <c r="F92" s="57"/>
      <c r="G92" s="57"/>
      <c r="H92" s="57"/>
      <c r="I92" s="57"/>
      <c r="J92" s="57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</row>
    <row r="93" spans="1:75" s="63" customFormat="1" ht="26.25" customHeight="1" hidden="1">
      <c r="A93" s="56"/>
      <c r="B93" s="56"/>
      <c r="C93" s="56">
        <v>2889</v>
      </c>
      <c r="D93" s="57">
        <v>230780.16</v>
      </c>
      <c r="E93" s="58"/>
      <c r="F93" s="57"/>
      <c r="G93" s="57"/>
      <c r="H93" s="57"/>
      <c r="I93" s="57"/>
      <c r="J93" s="57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</row>
    <row r="94" spans="1:75" s="63" customFormat="1" ht="26.25" customHeight="1" hidden="1">
      <c r="A94" s="56"/>
      <c r="B94" s="56"/>
      <c r="C94" s="56">
        <v>3248</v>
      </c>
      <c r="D94" s="57"/>
      <c r="E94" s="58">
        <f>F94</f>
        <v>486819.84</v>
      </c>
      <c r="F94" s="57">
        <v>486819.84</v>
      </c>
      <c r="G94" s="57"/>
      <c r="H94" s="57"/>
      <c r="I94" s="57"/>
      <c r="J94" s="57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</row>
    <row r="95" spans="1:75" s="63" customFormat="1" ht="26.25" customHeight="1" hidden="1">
      <c r="A95" s="56"/>
      <c r="B95" s="56"/>
      <c r="C95" s="56">
        <v>3249</v>
      </c>
      <c r="D95" s="57"/>
      <c r="E95" s="58">
        <f>F95</f>
        <v>230780.16</v>
      </c>
      <c r="F95" s="57">
        <v>230780.16</v>
      </c>
      <c r="G95" s="57"/>
      <c r="H95" s="57"/>
      <c r="I95" s="57"/>
      <c r="J95" s="57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</row>
    <row r="96" spans="1:75" s="15" customFormat="1" ht="34.5" customHeight="1">
      <c r="A96" s="5">
        <v>921</v>
      </c>
      <c r="B96" s="5"/>
      <c r="C96" s="5"/>
      <c r="D96" s="22">
        <f>D97+D100</f>
        <v>5659200</v>
      </c>
      <c r="E96" s="24">
        <f>E97+E100</f>
        <v>5659200</v>
      </c>
      <c r="F96" s="22">
        <f>F97+F110</f>
        <v>41000</v>
      </c>
      <c r="G96" s="22"/>
      <c r="H96" s="22"/>
      <c r="I96" s="22">
        <f>I97</f>
        <v>41000</v>
      </c>
      <c r="J96" s="22">
        <f>J100</f>
        <v>5618200</v>
      </c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</row>
    <row r="97" spans="1:75" s="45" customFormat="1" ht="33.75" customHeight="1">
      <c r="A97" s="39"/>
      <c r="B97" s="39">
        <v>92116</v>
      </c>
      <c r="C97" s="39"/>
      <c r="D97" s="40">
        <v>41000</v>
      </c>
      <c r="E97" s="67">
        <f>F97</f>
        <v>41000</v>
      </c>
      <c r="F97" s="40">
        <f>I97</f>
        <v>41000</v>
      </c>
      <c r="G97" s="40"/>
      <c r="H97" s="40"/>
      <c r="I97" s="40">
        <v>41000</v>
      </c>
      <c r="J97" s="40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</row>
    <row r="98" spans="1:75" s="35" customFormat="1" ht="26.25" customHeight="1" hidden="1">
      <c r="A98" s="8"/>
      <c r="B98" s="8"/>
      <c r="C98" s="8">
        <v>2320</v>
      </c>
      <c r="D98" s="23">
        <v>40000</v>
      </c>
      <c r="E98" s="26"/>
      <c r="F98" s="23"/>
      <c r="G98" s="23"/>
      <c r="H98" s="23"/>
      <c r="I98" s="23"/>
      <c r="J98" s="23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</row>
    <row r="99" spans="1:75" s="38" customFormat="1" ht="26.25" customHeight="1" hidden="1">
      <c r="A99" s="12"/>
      <c r="B99" s="12"/>
      <c r="C99" s="12">
        <v>2480</v>
      </c>
      <c r="D99" s="23"/>
      <c r="E99" s="26">
        <f>F99</f>
        <v>40000</v>
      </c>
      <c r="F99" s="36">
        <f>I99</f>
        <v>40000</v>
      </c>
      <c r="G99" s="36"/>
      <c r="H99" s="36"/>
      <c r="I99" s="36">
        <v>40000</v>
      </c>
      <c r="J99" s="36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</row>
    <row r="100" spans="1:75" s="45" customFormat="1" ht="33.75" customHeight="1">
      <c r="A100" s="39"/>
      <c r="B100" s="39">
        <v>92118</v>
      </c>
      <c r="C100" s="39"/>
      <c r="D100" s="40">
        <v>5618200</v>
      </c>
      <c r="E100" s="67">
        <f>J100</f>
        <v>5618200</v>
      </c>
      <c r="F100" s="40"/>
      <c r="G100" s="40"/>
      <c r="H100" s="40"/>
      <c r="I100" s="40"/>
      <c r="J100" s="40">
        <v>5618200</v>
      </c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</row>
    <row r="101" spans="1:11" s="7" customFormat="1" ht="39.75" customHeight="1">
      <c r="A101" s="82" t="s">
        <v>16</v>
      </c>
      <c r="B101" s="83"/>
      <c r="C101" s="84"/>
      <c r="D101" s="47">
        <f aca="true" t="shared" si="3" ref="D101:I101">D96+D83+D65+D29+D23</f>
        <v>6760781</v>
      </c>
      <c r="E101" s="48">
        <f t="shared" si="3"/>
        <v>6760781</v>
      </c>
      <c r="F101" s="47">
        <f t="shared" si="3"/>
        <v>1142581</v>
      </c>
      <c r="G101" s="47">
        <f t="shared" si="3"/>
        <v>741711</v>
      </c>
      <c r="H101" s="47">
        <f t="shared" si="3"/>
        <v>154083</v>
      </c>
      <c r="I101" s="47">
        <f t="shared" si="3"/>
        <v>62000</v>
      </c>
      <c r="J101" s="47">
        <f>J96</f>
        <v>5618200</v>
      </c>
      <c r="K101" s="6"/>
    </row>
    <row r="102" spans="1:75" s="52" customFormat="1" ht="45" customHeight="1">
      <c r="A102" s="76" t="s">
        <v>14</v>
      </c>
      <c r="B102" s="91"/>
      <c r="C102" s="92"/>
      <c r="D102" s="30">
        <f aca="true" t="shared" si="4" ref="D102:I102">D101+D21</f>
        <v>10124477.95</v>
      </c>
      <c r="E102" s="30">
        <f t="shared" si="4"/>
        <v>10124477.95</v>
      </c>
      <c r="F102" s="30">
        <f t="shared" si="4"/>
        <v>4506277.95</v>
      </c>
      <c r="G102" s="30">
        <f t="shared" si="4"/>
        <v>1499782</v>
      </c>
      <c r="H102" s="30">
        <f t="shared" si="4"/>
        <v>303171</v>
      </c>
      <c r="I102" s="30">
        <f t="shared" si="4"/>
        <v>62000</v>
      </c>
      <c r="J102" s="16">
        <f>J101</f>
        <v>5618200</v>
      </c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</row>
    <row r="103" ht="12.75">
      <c r="E103" s="29"/>
    </row>
    <row r="104" spans="1:11" ht="52.5" customHeight="1">
      <c r="A104" s="89"/>
      <c r="B104" s="90"/>
      <c r="C104" s="90"/>
      <c r="D104" s="90"/>
      <c r="E104" s="90"/>
      <c r="F104" s="90"/>
      <c r="G104" s="90"/>
      <c r="H104" s="90"/>
      <c r="I104" s="90"/>
      <c r="J104" s="90"/>
      <c r="K104" s="66">
        <f>J102+F102</f>
        <v>10124477.95</v>
      </c>
    </row>
  </sheetData>
  <mergeCells count="18">
    <mergeCell ref="K1:L1"/>
    <mergeCell ref="A104:J104"/>
    <mergeCell ref="C5:C7"/>
    <mergeCell ref="D5:D7"/>
    <mergeCell ref="E5:E7"/>
    <mergeCell ref="F5:J5"/>
    <mergeCell ref="F6:F7"/>
    <mergeCell ref="G6:I6"/>
    <mergeCell ref="I1:J1"/>
    <mergeCell ref="A102:C102"/>
    <mergeCell ref="A101:C101"/>
    <mergeCell ref="A21:C21"/>
    <mergeCell ref="A9:J9"/>
    <mergeCell ref="A22:J22"/>
    <mergeCell ref="J6:J7"/>
    <mergeCell ref="A2:J2"/>
    <mergeCell ref="A5:A7"/>
    <mergeCell ref="B5:B7"/>
  </mergeCells>
  <printOptions horizont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scale="85" r:id="rId1"/>
  <headerFooter alignWithMargins="0">
    <oddHeader>&amp;R.</oddHeader>
  </headerFooter>
  <rowBreaks count="2" manualBreakCount="2">
    <brk id="21" max="74" man="1"/>
    <brk id="102" max="74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laptop3</cp:lastModifiedBy>
  <cp:lastPrinted>2007-12-28T13:27:50Z</cp:lastPrinted>
  <dcterms:created xsi:type="dcterms:W3CDTF">1998-12-09T13:02:10Z</dcterms:created>
  <dcterms:modified xsi:type="dcterms:W3CDTF">2008-01-10T06:19:16Z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-1700704043</vt:i4>
  </property>
  <property fmtid="{D5CDD505-2E9C-101B-9397-08002B2CF9AE}" pid="3" name="_EmailSubject">
    <vt:lpwstr>Dotyczy projektu uchwały budżetowej</vt:lpwstr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