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4-JB" sheetId="1" r:id="rId1"/>
  </sheets>
  <definedNames>
    <definedName name="_xlnm.Print_Area" localSheetId="0">'4-JB'!$A$1:$F$76</definedName>
  </definedNames>
  <calcPr fullCalcOnLoad="1"/>
</workbook>
</file>

<file path=xl/sharedStrings.xml><?xml version="1.0" encoding="utf-8"?>
<sst xmlns="http://schemas.openxmlformats.org/spreadsheetml/2006/main" count="97" uniqueCount="51">
  <si>
    <t>Tabela Nr 4</t>
  </si>
  <si>
    <t xml:space="preserve">MAJĄTEK TRWAŁY 
POSZCZEGÓLNYCH JEDNOSTEK BUDŻETOWYCH </t>
  </si>
  <si>
    <t>Lp.</t>
  </si>
  <si>
    <t>Majątek trwały 
jednostek budżetowych</t>
  </si>
  <si>
    <t>Stan na 
31.12.2006 r.</t>
  </si>
  <si>
    <t>Struktura</t>
  </si>
  <si>
    <t xml:space="preserve"> Stan na 
31.12.2007 r.
/przewidywany/</t>
  </si>
  <si>
    <t>1.</t>
  </si>
  <si>
    <t>Miejski Ogród Zoologiczny</t>
  </si>
  <si>
    <t>Budynki, lokale i obiekty inżynierii lądowej i wodnej</t>
  </si>
  <si>
    <t>Urządzenia techniczne i maszyny</t>
  </si>
  <si>
    <t>Wartości niematerialne i prawne</t>
  </si>
  <si>
    <t>Środki transportu</t>
  </si>
  <si>
    <t xml:space="preserve">Inne środki trwałe </t>
  </si>
  <si>
    <t>Nabyte koncesje, patenty, licencje, znaki towarowe i podobne wartości</t>
  </si>
  <si>
    <t>2.</t>
  </si>
  <si>
    <t>Miejski Zespół Obiektów Sportowych</t>
  </si>
  <si>
    <t>Grunty</t>
  </si>
  <si>
    <t>3.</t>
  </si>
  <si>
    <t>Izba Wytrzeźwień</t>
  </si>
  <si>
    <t>4.</t>
  </si>
  <si>
    <t>Miejski Zarząd Dróg</t>
  </si>
  <si>
    <t>5.</t>
  </si>
  <si>
    <t xml:space="preserve">Straż Miejska </t>
  </si>
  <si>
    <t>6.</t>
  </si>
  <si>
    <t>Miejski Ośrodek Pomocy Społecznej</t>
  </si>
  <si>
    <t>7.</t>
  </si>
  <si>
    <t>Ośrodek Opiekuńczo - Wychowawczy</t>
  </si>
  <si>
    <t>8.</t>
  </si>
  <si>
    <t>Ośrodek Adopcyjno - Opiekuńczy</t>
  </si>
  <si>
    <t>9.</t>
  </si>
  <si>
    <t>Rodzinny Dom Dziecka Nr 1</t>
  </si>
  <si>
    <t>10.</t>
  </si>
  <si>
    <t>Rodzinny Dom Dziecka Nr 2</t>
  </si>
  <si>
    <t>11.</t>
  </si>
  <si>
    <t>Rodzinny Dom Dziecka Nr 3</t>
  </si>
  <si>
    <t>12.</t>
  </si>
  <si>
    <t>Dom Pomocy Społecznej 
ul. Krótka 6a</t>
  </si>
  <si>
    <t>13.</t>
  </si>
  <si>
    <t xml:space="preserve">Zarząd Jednostek Oświatowych </t>
  </si>
  <si>
    <t>14.</t>
  </si>
  <si>
    <t xml:space="preserve">Szkoły podstawowe i gimnazja </t>
  </si>
  <si>
    <t>15.</t>
  </si>
  <si>
    <t xml:space="preserve">Szkoły ponadpodstawowe </t>
  </si>
  <si>
    <t>16.</t>
  </si>
  <si>
    <t>Żłobki</t>
  </si>
  <si>
    <t>17.</t>
  </si>
  <si>
    <t>Przedszkola</t>
  </si>
  <si>
    <t>18.</t>
  </si>
  <si>
    <t>-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</si>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</sst>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%"/>
    <numFmt numFmtId="166" formatCode="#,##0.00_ ;\-#,##0.00\ "/>
    <numFmt numFmtId="167" formatCode="#,##0.00;\-#,##0.00;\-#"/>
    <numFmt numFmtId="168" formatCode="0.0000%"/>
    <numFmt numFmtId="169" formatCode="0.0000"/>
  </numFmts>
  <fonts count="10">
    <font>
      <sz val="10"/>
      <name val="Arial"/>
      <family val="0"/>
    </font>
    <font>
      <sz val="10"/>
      <name val="Arial CE"/>
      <family val="2"/>
    </font>
    <font>
      <b/>
      <i/>
      <sz val="15"/>
      <name val="Arial CE"/>
      <family val="2"/>
    </font>
    <font>
      <b/>
      <sz val="17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vertical="center"/>
      <protection/>
    </xf>
    <xf numFmtId="10" fontId="6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vertical="center" wrapText="1"/>
      <protection/>
    </xf>
    <xf numFmtId="4" fontId="1" fillId="0" borderId="1" xfId="0" applyNumberFormat="1" applyFont="1" applyBorder="1" applyAlignment="1" applyProtection="1">
      <alignment vertical="center"/>
      <protection/>
    </xf>
    <xf numFmtId="10" fontId="1" fillId="0" borderId="1" xfId="0" applyNumberFormat="1" applyFont="1" applyBorder="1" applyAlignment="1" applyProtection="1">
      <alignment vertical="center"/>
      <protection/>
    </xf>
    <xf numFmtId="43" fontId="1" fillId="0" borderId="1" xfId="0" applyNumberFormat="1" applyFont="1" applyBorder="1" applyAlignment="1" applyProtection="1">
      <alignment vertical="center"/>
      <protection/>
    </xf>
    <xf numFmtId="166" fontId="1" fillId="0" borderId="1" xfId="0" applyNumberFormat="1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166" fontId="1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1" fillId="0" borderId="1" xfId="15" applyNumberFormat="1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167" fontId="7" fillId="0" borderId="1" xfId="0" applyNumberFormat="1" applyFont="1" applyBorder="1" applyAlignment="1" applyProtection="1">
      <alignment horizontal="center" vertical="center"/>
      <protection/>
    </xf>
    <xf numFmtId="167" fontId="1" fillId="0" borderId="1" xfId="0" applyNumberFormat="1" applyFont="1" applyBorder="1" applyAlignment="1" applyProtection="1">
      <alignment horizontal="left" vertical="center" wrapText="1"/>
      <protection/>
    </xf>
    <xf numFmtId="4" fontId="1" fillId="0" borderId="1" xfId="15" applyNumberFormat="1" applyFont="1" applyBorder="1" applyAlignment="1" applyProtection="1">
      <alignment horizontal="right" vertical="center"/>
      <protection/>
    </xf>
    <xf numFmtId="10" fontId="1" fillId="0" borderId="1" xfId="15" applyNumberFormat="1" applyFont="1" applyBorder="1" applyAlignment="1" applyProtection="1">
      <alignment horizontal="right" vertical="center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7" fontId="1" fillId="0" borderId="1" xfId="0" applyNumberFormat="1" applyFont="1" applyBorder="1" applyAlignment="1" applyProtection="1">
      <alignment vertical="center"/>
      <protection/>
    </xf>
    <xf numFmtId="167" fontId="6" fillId="0" borderId="1" xfId="0" applyNumberFormat="1" applyFont="1" applyBorder="1" applyAlignment="1" applyProtection="1">
      <alignment horizontal="right" vertical="center" wrapText="1"/>
      <protection/>
    </xf>
    <xf numFmtId="10" fontId="6" fillId="0" borderId="1" xfId="0" applyNumberFormat="1" applyFont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167" fontId="1" fillId="0" borderId="1" xfId="0" applyNumberFormat="1" applyFont="1" applyBorder="1" applyAlignment="1" applyProtection="1">
      <alignment horizontal="right" vertical="center" wrapText="1"/>
      <protection/>
    </xf>
    <xf numFmtId="10" fontId="1" fillId="0" borderId="1" xfId="0" applyNumberFormat="1" applyFont="1" applyBorder="1" applyAlignment="1" applyProtection="1">
      <alignment vertical="center" wrapText="1"/>
      <protection/>
    </xf>
    <xf numFmtId="4" fontId="1" fillId="0" borderId="1" xfId="0" applyNumberFormat="1" applyFont="1" applyBorder="1" applyAlignment="1" applyProtection="1">
      <alignment horizontal="right" vertical="center" wrapText="1"/>
      <protection/>
    </xf>
    <xf numFmtId="10" fontId="1" fillId="0" borderId="1" xfId="15" applyNumberFormat="1" applyFont="1" applyBorder="1" applyAlignment="1" applyProtection="1">
      <alignment horizontal="right" vertical="center" wrapText="1"/>
      <protection/>
    </xf>
    <xf numFmtId="10" fontId="1" fillId="0" borderId="1" xfId="0" applyNumberFormat="1" applyFont="1" applyBorder="1" applyAlignment="1" applyProtection="1">
      <alignment horizontal="right" vertical="center" wrapText="1"/>
      <protection/>
    </xf>
    <xf numFmtId="165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horizontal="right" vertical="center" wrapText="1"/>
      <protection/>
    </xf>
    <xf numFmtId="2" fontId="6" fillId="0" borderId="1" xfId="0" applyNumberFormat="1" applyFont="1" applyBorder="1" applyAlignment="1" applyProtection="1">
      <alignment horizontal="right" vertical="center" wrapText="1"/>
      <protection/>
    </xf>
    <xf numFmtId="43" fontId="1" fillId="0" borderId="1" xfId="0" applyNumberFormat="1" applyFont="1" applyBorder="1" applyAlignment="1" applyProtection="1">
      <alignment horizontal="right" vertical="center" wrapText="1"/>
      <protection/>
    </xf>
    <xf numFmtId="0" fontId="9" fillId="0" borderId="1" xfId="0" applyNumberFormat="1" applyFont="1" applyBorder="1" applyAlignment="1" applyProtection="1">
      <alignment horizontal="center" vertical="center"/>
      <protection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90" zoomScaleSheetLayoutView="90" workbookViewId="0" topLeftCell="A4">
      <selection activeCell="G2" sqref="G2:G76"/>
    </sheetView>
  </sheetViews>
  <sheetFormatPr defaultColWidth="9.140625" defaultRowHeight="12.75"/>
  <cols>
    <col min="1" max="1" width="3.421875" style="3" customWidth="1"/>
    <col min="2" max="2" width="66.421875" style="3" customWidth="1"/>
    <col min="3" max="3" width="25.57421875" style="3" customWidth="1"/>
    <col min="4" max="4" width="13.8515625" style="3" customWidth="1"/>
    <col min="5" max="5" width="25.421875" style="3" customWidth="1"/>
    <col min="6" max="6" width="13.8515625" style="3" customWidth="1"/>
    <col min="7" max="8" width="9.140625" style="3" customWidth="1"/>
    <col min="9" max="9" width="11.140625" style="3" bestFit="1" customWidth="1"/>
    <col min="10" max="16384" width="9.140625" style="3" customWidth="1"/>
  </cols>
  <sheetData>
    <row r="1" spans="1:6" ht="27.75" customHeight="1">
      <c r="A1" s="1"/>
      <c r="B1" s="1"/>
      <c r="C1" s="1"/>
      <c r="D1" s="1"/>
      <c r="E1" s="2" t="s">
        <v>0</v>
      </c>
      <c r="F1" s="2"/>
    </row>
    <row r="2" spans="1:6" ht="42.75" customHeight="1">
      <c r="A2" s="1"/>
      <c r="B2" s="1"/>
      <c r="C2" s="1"/>
      <c r="D2" s="1"/>
      <c r="E2" s="4"/>
      <c r="F2" s="4"/>
    </row>
    <row r="3" spans="1:6" ht="40.5" customHeight="1">
      <c r="A3" s="5" t="s">
        <v>1</v>
      </c>
      <c r="B3" s="5"/>
      <c r="C3" s="5"/>
      <c r="D3" s="5"/>
      <c r="E3" s="5"/>
      <c r="F3" s="5"/>
    </row>
    <row r="4" spans="1:6" ht="18">
      <c r="A4" s="6"/>
      <c r="B4" s="6"/>
      <c r="C4" s="6"/>
      <c r="D4" s="6"/>
      <c r="E4" s="6"/>
      <c r="F4" s="6"/>
    </row>
    <row r="5" spans="1:6" ht="12.75">
      <c r="A5" s="7" t="s">
        <v>2</v>
      </c>
      <c r="B5" s="8" t="s">
        <v>3</v>
      </c>
      <c r="C5" s="8" t="s">
        <v>4</v>
      </c>
      <c r="D5" s="7" t="s">
        <v>5</v>
      </c>
      <c r="E5" s="8" t="s">
        <v>6</v>
      </c>
      <c r="F5" s="7" t="s">
        <v>5</v>
      </c>
    </row>
    <row r="6" spans="1:6" ht="34.5" customHeight="1">
      <c r="A6" s="7"/>
      <c r="B6" s="8"/>
      <c r="C6" s="8"/>
      <c r="D6" s="7"/>
      <c r="E6" s="8"/>
      <c r="F6" s="7"/>
    </row>
    <row r="7" spans="1:6" ht="39.75" customHeight="1">
      <c r="A7" s="9" t="s">
        <v>7</v>
      </c>
      <c r="B7" s="10" t="s">
        <v>8</v>
      </c>
      <c r="C7" s="11">
        <f>C8+C11+C12+C13+C10</f>
        <v>3016289.54</v>
      </c>
      <c r="D7" s="12">
        <f>C7/C76</f>
        <v>0.028805015413934456</v>
      </c>
      <c r="E7" s="11">
        <f>E8+E11+E12+E13+E10</f>
        <v>4316399.430000001</v>
      </c>
      <c r="F7" s="12">
        <f>E7/E76</f>
        <v>0.02977043610417932</v>
      </c>
    </row>
    <row r="8" spans="1:6" ht="27" customHeight="1">
      <c r="A8" s="13"/>
      <c r="B8" s="14" t="s">
        <v>9</v>
      </c>
      <c r="C8" s="15">
        <v>2676536.17</v>
      </c>
      <c r="D8" s="16">
        <f>C8/C7</f>
        <v>0.8873604919241274</v>
      </c>
      <c r="E8" s="15">
        <v>3981471.35</v>
      </c>
      <c r="F8" s="16">
        <f>E8/E7</f>
        <v>0.9224056796801123</v>
      </c>
    </row>
    <row r="9" spans="1:6" ht="27" customHeight="1" hidden="1">
      <c r="A9" s="13"/>
      <c r="B9" s="14" t="s">
        <v>10</v>
      </c>
      <c r="C9" s="17"/>
      <c r="D9" s="17">
        <v>0</v>
      </c>
      <c r="E9" s="17"/>
      <c r="F9" s="16">
        <v>0</v>
      </c>
    </row>
    <row r="10" spans="1:6" ht="27" customHeight="1">
      <c r="A10" s="13"/>
      <c r="B10" s="14" t="s">
        <v>11</v>
      </c>
      <c r="C10" s="15">
        <v>0</v>
      </c>
      <c r="D10" s="16">
        <f>C10/C7</f>
        <v>0</v>
      </c>
      <c r="E10" s="15">
        <v>3024</v>
      </c>
      <c r="F10" s="16">
        <f>E10/E7</f>
        <v>0.0007005839123651259</v>
      </c>
    </row>
    <row r="11" spans="1:6" ht="27" customHeight="1">
      <c r="A11" s="13"/>
      <c r="B11" s="14" t="s">
        <v>12</v>
      </c>
      <c r="C11" s="18">
        <v>138970.96</v>
      </c>
      <c r="D11" s="16">
        <f>C11/C7</f>
        <v>0.04607348139396458</v>
      </c>
      <c r="E11" s="18">
        <v>111892.6</v>
      </c>
      <c r="F11" s="16">
        <f>E11/E7</f>
        <v>0.025922670460550957</v>
      </c>
    </row>
    <row r="12" spans="1:6" ht="27" customHeight="1">
      <c r="A12" s="13"/>
      <c r="B12" s="14" t="s">
        <v>13</v>
      </c>
      <c r="C12" s="15">
        <v>197002.41</v>
      </c>
      <c r="D12" s="16">
        <f>C12/C7</f>
        <v>0.06531283134045547</v>
      </c>
      <c r="E12" s="15">
        <v>220011.48</v>
      </c>
      <c r="F12" s="16">
        <f>E12/E7</f>
        <v>0.05097106594697145</v>
      </c>
    </row>
    <row r="13" spans="1:6" ht="27" customHeight="1">
      <c r="A13" s="13"/>
      <c r="B13" s="14" t="s">
        <v>14</v>
      </c>
      <c r="C13" s="15">
        <v>3780</v>
      </c>
      <c r="D13" s="16">
        <v>0.0012</v>
      </c>
      <c r="E13" s="15">
        <v>0</v>
      </c>
      <c r="F13" s="16">
        <f>E13/E7</f>
        <v>0</v>
      </c>
    </row>
    <row r="14" spans="1:6" ht="39.75" customHeight="1">
      <c r="A14" s="9" t="s">
        <v>15</v>
      </c>
      <c r="B14" s="10" t="s">
        <v>16</v>
      </c>
      <c r="C14" s="11">
        <f>C16+C17+C18+C19</f>
        <v>46341689.26</v>
      </c>
      <c r="D14" s="12">
        <f>C14/C76</f>
        <v>0.4425546870550301</v>
      </c>
      <c r="E14" s="11">
        <f>E16+E17+E18+E19+E15</f>
        <v>46232259.19999999</v>
      </c>
      <c r="F14" s="12">
        <f>E14/E76</f>
        <v>0.3188663470065966</v>
      </c>
    </row>
    <row r="15" spans="1:6" ht="27" customHeight="1">
      <c r="A15" s="13"/>
      <c r="B15" s="14" t="s">
        <v>17</v>
      </c>
      <c r="C15" s="19">
        <v>0</v>
      </c>
      <c r="D15" s="16">
        <f>C15/C13</f>
        <v>0</v>
      </c>
      <c r="E15" s="19">
        <v>1197905</v>
      </c>
      <c r="F15" s="16">
        <f>E15/E14</f>
        <v>0.025910587557875613</v>
      </c>
    </row>
    <row r="16" spans="1:6" ht="27" customHeight="1">
      <c r="A16" s="13"/>
      <c r="B16" s="14" t="s">
        <v>9</v>
      </c>
      <c r="C16" s="19">
        <v>45638840.41</v>
      </c>
      <c r="D16" s="16">
        <f>C16/C14</f>
        <v>0.9848333355727136</v>
      </c>
      <c r="E16" s="19">
        <f>37501837.05+7071729.02</f>
        <v>44573566.06999999</v>
      </c>
      <c r="F16" s="16">
        <f>E16/E14</f>
        <v>0.9641226027301734</v>
      </c>
    </row>
    <row r="17" spans="1:6" ht="27" customHeight="1">
      <c r="A17" s="13"/>
      <c r="B17" s="14" t="s">
        <v>10</v>
      </c>
      <c r="C17" s="19">
        <v>34089.46</v>
      </c>
      <c r="D17" s="16">
        <f>C17/C14</f>
        <v>0.0007356110781534338</v>
      </c>
      <c r="E17" s="19">
        <v>27714.51</v>
      </c>
      <c r="F17" s="16">
        <f>E17/E14</f>
        <v>0.0005994625934265398</v>
      </c>
    </row>
    <row r="18" spans="1:6" ht="27" customHeight="1">
      <c r="A18" s="13"/>
      <c r="B18" s="14" t="s">
        <v>12</v>
      </c>
      <c r="C18" s="20">
        <v>59000</v>
      </c>
      <c r="D18" s="16">
        <f>C18/C14</f>
        <v>0.00127315169002538</v>
      </c>
      <c r="E18" s="20">
        <v>44250</v>
      </c>
      <c r="F18" s="16">
        <f>E18/E14</f>
        <v>0.0009571238949966783</v>
      </c>
    </row>
    <row r="19" spans="1:6" ht="27" customHeight="1">
      <c r="A19" s="13"/>
      <c r="B19" s="14" t="s">
        <v>13</v>
      </c>
      <c r="C19" s="19">
        <v>609759.39</v>
      </c>
      <c r="D19" s="16">
        <f>C19/C14</f>
        <v>0.013157901659107539</v>
      </c>
      <c r="E19" s="19">
        <v>388823.62</v>
      </c>
      <c r="F19" s="16">
        <f>E19/E14</f>
        <v>0.008410223223527871</v>
      </c>
    </row>
    <row r="20" spans="1:6" ht="39.75" customHeight="1">
      <c r="A20" s="9" t="s">
        <v>18</v>
      </c>
      <c r="B20" s="10" t="s">
        <v>19</v>
      </c>
      <c r="C20" s="11">
        <f>C21+C22</f>
        <v>275120.06999999995</v>
      </c>
      <c r="D20" s="12">
        <f>C20/C76</f>
        <v>0.00262734653021166</v>
      </c>
      <c r="E20" s="11">
        <f>E21+E22</f>
        <v>279159.49</v>
      </c>
      <c r="F20" s="12">
        <f>E20/E76</f>
        <v>0.001925377828140498</v>
      </c>
    </row>
    <row r="21" spans="1:6" ht="27" customHeight="1">
      <c r="A21" s="13"/>
      <c r="B21" s="14" t="s">
        <v>9</v>
      </c>
      <c r="C21" s="15">
        <v>264925.85</v>
      </c>
      <c r="D21" s="16">
        <f>C21/C20</f>
        <v>0.9629462874155275</v>
      </c>
      <c r="E21" s="15">
        <v>264925.85</v>
      </c>
      <c r="F21" s="16">
        <f>E21/E20</f>
        <v>0.9490125161068319</v>
      </c>
    </row>
    <row r="22" spans="1:6" ht="27" customHeight="1">
      <c r="A22" s="13"/>
      <c r="B22" s="14" t="s">
        <v>10</v>
      </c>
      <c r="C22" s="15">
        <v>10194.22</v>
      </c>
      <c r="D22" s="16">
        <f>C22/C20</f>
        <v>0.03705371258447267</v>
      </c>
      <c r="E22" s="15">
        <v>14233.64</v>
      </c>
      <c r="F22" s="16">
        <f>E22/E20</f>
        <v>0.050987483893168026</v>
      </c>
    </row>
    <row r="23" spans="1:6" ht="39.75" customHeight="1">
      <c r="A23" s="9" t="s">
        <v>20</v>
      </c>
      <c r="B23" s="10" t="s">
        <v>21</v>
      </c>
      <c r="C23" s="11">
        <f>C25+C26+C27+C24</f>
        <v>450644.16</v>
      </c>
      <c r="D23" s="12">
        <f>C23/C76</f>
        <v>0.004303569601941976</v>
      </c>
      <c r="E23" s="11">
        <f>E25+E26+E27+E24</f>
        <v>20339.87</v>
      </c>
      <c r="F23" s="12">
        <f>E23/E76</f>
        <v>0.00014028516360042092</v>
      </c>
    </row>
    <row r="24" spans="1:6" ht="27" customHeight="1">
      <c r="A24" s="13"/>
      <c r="B24" s="14" t="s">
        <v>9</v>
      </c>
      <c r="C24" s="15">
        <v>394269.87</v>
      </c>
      <c r="D24" s="16">
        <f>C24/C23</f>
        <v>0.8749028723683006</v>
      </c>
      <c r="E24" s="15">
        <v>0</v>
      </c>
      <c r="F24" s="16">
        <f>E24/E23</f>
        <v>0</v>
      </c>
    </row>
    <row r="25" spans="1:6" ht="27" customHeight="1">
      <c r="A25" s="13"/>
      <c r="B25" s="14" t="s">
        <v>10</v>
      </c>
      <c r="C25" s="15">
        <v>42704.99</v>
      </c>
      <c r="D25" s="16">
        <f>C25/C23</f>
        <v>0.09476432580419993</v>
      </c>
      <c r="E25" s="15">
        <v>14120.89</v>
      </c>
      <c r="F25" s="16">
        <f>E25/E23</f>
        <v>0.6942468167200675</v>
      </c>
    </row>
    <row r="26" spans="1:6" ht="27" customHeight="1">
      <c r="A26" s="13"/>
      <c r="B26" s="14" t="s">
        <v>12</v>
      </c>
      <c r="C26" s="15">
        <v>4500</v>
      </c>
      <c r="D26" s="16">
        <f>C26/C23</f>
        <v>0.009985705795011303</v>
      </c>
      <c r="E26" s="15">
        <v>0</v>
      </c>
      <c r="F26" s="16">
        <f>E26/E23</f>
        <v>0</v>
      </c>
    </row>
    <row r="27" spans="1:6" ht="27" customHeight="1">
      <c r="A27" s="13"/>
      <c r="B27" s="14" t="s">
        <v>13</v>
      </c>
      <c r="C27" s="15">
        <v>9169.3</v>
      </c>
      <c r="D27" s="16">
        <f>C27/C23</f>
        <v>0.02034709603248825</v>
      </c>
      <c r="E27" s="15">
        <v>6218.98</v>
      </c>
      <c r="F27" s="16">
        <f>E27/E23</f>
        <v>0.30575318327993245</v>
      </c>
    </row>
    <row r="28" spans="1:6" s="21" customFormat="1" ht="39.75" customHeight="1">
      <c r="A28" s="13" t="s">
        <v>22</v>
      </c>
      <c r="B28" s="10" t="s">
        <v>23</v>
      </c>
      <c r="C28" s="11">
        <f>C29+C30+C31+C32</f>
        <v>239520.41999999998</v>
      </c>
      <c r="D28" s="12">
        <f>C28/C76</f>
        <v>0.002287376360444513</v>
      </c>
      <c r="E28" s="11">
        <f>E29+E30+E31+E32</f>
        <v>190286.94999999998</v>
      </c>
      <c r="F28" s="12">
        <f>E28/E76</f>
        <v>0.0013124191999150004</v>
      </c>
    </row>
    <row r="29" spans="1:7" s="21" customFormat="1" ht="27" customHeight="1">
      <c r="A29" s="13"/>
      <c r="B29" s="14" t="s">
        <v>10</v>
      </c>
      <c r="C29" s="15">
        <v>144042.31</v>
      </c>
      <c r="D29" s="16">
        <f>C29/C28</f>
        <v>0.6013779952456664</v>
      </c>
      <c r="E29" s="15">
        <v>110665.43</v>
      </c>
      <c r="F29" s="16">
        <f>E29/E28</f>
        <v>0.5815713058620152</v>
      </c>
      <c r="G29" s="22"/>
    </row>
    <row r="30" spans="1:6" s="21" customFormat="1" ht="27" customHeight="1">
      <c r="A30" s="13"/>
      <c r="B30" s="14" t="s">
        <v>12</v>
      </c>
      <c r="C30" s="15">
        <v>77682.73</v>
      </c>
      <c r="D30" s="16">
        <f>C30/C28</f>
        <v>0.32432612634864283</v>
      </c>
      <c r="E30" s="15">
        <v>68765.59</v>
      </c>
      <c r="F30" s="16">
        <f>E30/E28</f>
        <v>0.3613783814391896</v>
      </c>
    </row>
    <row r="31" spans="1:6" s="21" customFormat="1" ht="27" customHeight="1">
      <c r="A31" s="13"/>
      <c r="B31" s="14" t="s">
        <v>13</v>
      </c>
      <c r="C31" s="23">
        <v>14230.13</v>
      </c>
      <c r="D31" s="24">
        <f>C31/C28</f>
        <v>0.059410926216645746</v>
      </c>
      <c r="E31" s="23">
        <v>10855.93</v>
      </c>
      <c r="F31" s="24">
        <v>0.057</v>
      </c>
    </row>
    <row r="32" spans="1:6" s="21" customFormat="1" ht="27" customHeight="1">
      <c r="A32" s="13"/>
      <c r="B32" s="14" t="s">
        <v>14</v>
      </c>
      <c r="C32" s="23">
        <v>3565.25</v>
      </c>
      <c r="D32" s="24">
        <f>C32/C28</f>
        <v>0.014884952189045094</v>
      </c>
      <c r="E32" s="23">
        <v>0</v>
      </c>
      <c r="F32" s="24">
        <f>E32/E28</f>
        <v>0</v>
      </c>
    </row>
    <row r="33" spans="1:6" ht="39.75" customHeight="1">
      <c r="A33" s="9" t="s">
        <v>24</v>
      </c>
      <c r="B33" s="10" t="s">
        <v>25</v>
      </c>
      <c r="C33" s="11">
        <f>C34+C35+C36+C37+C38</f>
        <v>1415840.3499999999</v>
      </c>
      <c r="D33" s="12">
        <f>C33/C76</f>
        <v>0.013521017317661204</v>
      </c>
      <c r="E33" s="11">
        <f>E34+E35+E36+E37+E38</f>
        <v>1306203.06</v>
      </c>
      <c r="F33" s="12">
        <f>E33/E76</f>
        <v>0.009008951874690961</v>
      </c>
    </row>
    <row r="34" spans="1:7" ht="27" customHeight="1">
      <c r="A34" s="13"/>
      <c r="B34" s="14" t="s">
        <v>17</v>
      </c>
      <c r="C34" s="15">
        <v>70860</v>
      </c>
      <c r="D34" s="16">
        <f>C34/C33</f>
        <v>0.05004801565374232</v>
      </c>
      <c r="E34" s="15">
        <v>70860</v>
      </c>
      <c r="F34" s="16">
        <f>E34/E33</f>
        <v>0.05424883938030278</v>
      </c>
      <c r="G34" s="22"/>
    </row>
    <row r="35" spans="1:6" ht="27" customHeight="1">
      <c r="A35" s="13"/>
      <c r="B35" s="14" t="s">
        <v>9</v>
      </c>
      <c r="C35" s="15">
        <v>1121865.43</v>
      </c>
      <c r="D35" s="16">
        <f>C35/C33</f>
        <v>0.792367183206779</v>
      </c>
      <c r="E35" s="15">
        <v>1088532.29</v>
      </c>
      <c r="F35" s="16">
        <v>0.8333</v>
      </c>
    </row>
    <row r="36" spans="1:6" ht="27" customHeight="1">
      <c r="A36" s="13"/>
      <c r="B36" s="14" t="s">
        <v>10</v>
      </c>
      <c r="C36" s="15">
        <v>165437.89</v>
      </c>
      <c r="D36" s="16">
        <v>0.1169</v>
      </c>
      <c r="E36" s="15">
        <v>110211.28</v>
      </c>
      <c r="F36" s="16">
        <f>E36/E33</f>
        <v>0.084375303790821</v>
      </c>
    </row>
    <row r="37" spans="1:6" ht="27" customHeight="1">
      <c r="A37" s="13"/>
      <c r="B37" s="14" t="s">
        <v>13</v>
      </c>
      <c r="C37" s="15">
        <v>43065.59</v>
      </c>
      <c r="D37" s="16">
        <f>C37/C33</f>
        <v>0.030416981688648724</v>
      </c>
      <c r="E37" s="15">
        <v>25681.77</v>
      </c>
      <c r="F37" s="16">
        <f>E37/E33</f>
        <v>0.019661391698163683</v>
      </c>
    </row>
    <row r="38" spans="1:6" ht="27" customHeight="1">
      <c r="A38" s="13"/>
      <c r="B38" s="14" t="s">
        <v>14</v>
      </c>
      <c r="C38" s="15">
        <v>14611.44</v>
      </c>
      <c r="D38" s="16">
        <f>C38/C33</f>
        <v>0.010319977107588437</v>
      </c>
      <c r="E38" s="15">
        <v>10917.72</v>
      </c>
      <c r="F38" s="16">
        <f>E38/E33</f>
        <v>0.008358363515087768</v>
      </c>
    </row>
    <row r="39" spans="1:7" ht="39.75" customHeight="1">
      <c r="A39" s="9" t="s">
        <v>26</v>
      </c>
      <c r="B39" s="10" t="s">
        <v>27</v>
      </c>
      <c r="C39" s="11">
        <f>C40+C41+C42+C43</f>
        <v>123585.71</v>
      </c>
      <c r="D39" s="12">
        <f>C39/C76</f>
        <v>0.0011802210080574802</v>
      </c>
      <c r="E39" s="11">
        <f>E40+E41+E42+E43</f>
        <v>94150.48999999999</v>
      </c>
      <c r="F39" s="12">
        <v>0.0007</v>
      </c>
      <c r="G39" s="25"/>
    </row>
    <row r="40" spans="1:7" ht="27" customHeight="1">
      <c r="A40" s="13"/>
      <c r="B40" s="14" t="s">
        <v>9</v>
      </c>
      <c r="C40" s="15">
        <v>101290.36</v>
      </c>
      <c r="D40" s="16">
        <f>C40/C39</f>
        <v>0.8195960520030997</v>
      </c>
      <c r="E40" s="15">
        <v>87049.29</v>
      </c>
      <c r="F40" s="16">
        <f>E40/E39</f>
        <v>0.9245760696518945</v>
      </c>
      <c r="G40" s="25"/>
    </row>
    <row r="41" spans="1:7" ht="26.25" customHeight="1">
      <c r="A41" s="13"/>
      <c r="B41" s="14" t="s">
        <v>10</v>
      </c>
      <c r="C41" s="15">
        <v>10300</v>
      </c>
      <c r="D41" s="16">
        <f>C41/C39</f>
        <v>0.08334296902125658</v>
      </c>
      <c r="E41" s="15">
        <v>1450</v>
      </c>
      <c r="F41" s="16">
        <f>E41/E39</f>
        <v>0.015400875768145235</v>
      </c>
      <c r="G41" s="25"/>
    </row>
    <row r="42" spans="1:7" ht="27" customHeight="1" hidden="1">
      <c r="A42" s="13"/>
      <c r="B42" s="14" t="s">
        <v>12</v>
      </c>
      <c r="C42" s="15">
        <v>0</v>
      </c>
      <c r="D42" s="16">
        <f>C42/C39</f>
        <v>0</v>
      </c>
      <c r="E42" s="15">
        <v>0</v>
      </c>
      <c r="F42" s="16">
        <f>E42/E39</f>
        <v>0</v>
      </c>
      <c r="G42" s="25"/>
    </row>
    <row r="43" spans="1:7" ht="27" customHeight="1">
      <c r="A43" s="26"/>
      <c r="B43" s="27" t="s">
        <v>13</v>
      </c>
      <c r="C43" s="28">
        <v>11995.35</v>
      </c>
      <c r="D43" s="29">
        <f>C43/C39</f>
        <v>0.0970609789756437</v>
      </c>
      <c r="E43" s="28">
        <v>5651.2</v>
      </c>
      <c r="F43" s="29">
        <f>E43/E39</f>
        <v>0.06002305457996024</v>
      </c>
      <c r="G43" s="25"/>
    </row>
    <row r="44" spans="1:7" ht="39.75" customHeight="1">
      <c r="A44" s="9" t="s">
        <v>28</v>
      </c>
      <c r="B44" s="10" t="s">
        <v>29</v>
      </c>
      <c r="C44" s="11">
        <f>C45</f>
        <v>6246.71</v>
      </c>
      <c r="D44" s="12">
        <f>C44/C76</f>
        <v>5.965494209033344E-05</v>
      </c>
      <c r="E44" s="11">
        <f>E45</f>
        <v>3998.12</v>
      </c>
      <c r="F44" s="12">
        <v>0.0001</v>
      </c>
      <c r="G44" s="25"/>
    </row>
    <row r="45" spans="1:7" ht="27" customHeight="1">
      <c r="A45" s="13"/>
      <c r="B45" s="14" t="s">
        <v>10</v>
      </c>
      <c r="C45" s="19">
        <v>6246.71</v>
      </c>
      <c r="D45" s="30">
        <f>C45/C44</f>
        <v>1</v>
      </c>
      <c r="E45" s="19">
        <v>3998.12</v>
      </c>
      <c r="F45" s="16">
        <f>E45/E44</f>
        <v>1</v>
      </c>
      <c r="G45" s="25"/>
    </row>
    <row r="46" spans="1:7" ht="39.75" customHeight="1">
      <c r="A46" s="9" t="s">
        <v>30</v>
      </c>
      <c r="B46" s="10" t="s">
        <v>31</v>
      </c>
      <c r="C46" s="11">
        <f>C47</f>
        <v>242675.83</v>
      </c>
      <c r="D46" s="12">
        <f>C46/C76</f>
        <v>0.002317509950897929</v>
      </c>
      <c r="E46" s="11">
        <f>E47</f>
        <v>235226.92</v>
      </c>
      <c r="F46" s="12">
        <f>E46/E76</f>
        <v>0.001622372559678264</v>
      </c>
      <c r="G46" s="25"/>
    </row>
    <row r="47" spans="1:7" ht="27" customHeight="1">
      <c r="A47" s="13"/>
      <c r="B47" s="14" t="s">
        <v>9</v>
      </c>
      <c r="C47" s="19">
        <v>242675.83</v>
      </c>
      <c r="D47" s="30">
        <f>C47/C46</f>
        <v>1</v>
      </c>
      <c r="E47" s="19">
        <v>235226.92</v>
      </c>
      <c r="F47" s="16">
        <f>E47/E46</f>
        <v>1</v>
      </c>
      <c r="G47" s="25"/>
    </row>
    <row r="48" spans="1:7" ht="39.75" customHeight="1">
      <c r="A48" s="9" t="s">
        <v>32</v>
      </c>
      <c r="B48" s="10" t="s">
        <v>33</v>
      </c>
      <c r="C48" s="11">
        <f>C49+C50</f>
        <v>405610</v>
      </c>
      <c r="D48" s="12">
        <f>C48/C76</f>
        <v>0.00387350158103388</v>
      </c>
      <c r="E48" s="11">
        <f>E49+E50</f>
        <v>399137.5</v>
      </c>
      <c r="F48" s="12">
        <f>E48/E76</f>
        <v>0.0027528725349062217</v>
      </c>
      <c r="G48" s="25"/>
    </row>
    <row r="49" spans="1:7" ht="27" customHeight="1">
      <c r="A49" s="13"/>
      <c r="B49" s="14" t="s">
        <v>9</v>
      </c>
      <c r="C49" s="19">
        <v>405610</v>
      </c>
      <c r="D49" s="30">
        <f>C49/C48</f>
        <v>1</v>
      </c>
      <c r="E49" s="19">
        <v>399137.5</v>
      </c>
      <c r="F49" s="16">
        <f>E49/E48</f>
        <v>1</v>
      </c>
      <c r="G49" s="25"/>
    </row>
    <row r="50" spans="1:7" ht="27" customHeight="1" hidden="1">
      <c r="A50" s="13"/>
      <c r="B50" s="14" t="s">
        <v>13</v>
      </c>
      <c r="C50" s="20">
        <v>0</v>
      </c>
      <c r="D50" s="16">
        <f>C50/C48</f>
        <v>0</v>
      </c>
      <c r="E50" s="20">
        <v>0</v>
      </c>
      <c r="F50" s="16">
        <f>E50/E48</f>
        <v>0</v>
      </c>
      <c r="G50" s="25"/>
    </row>
    <row r="51" spans="1:7" ht="39.75" customHeight="1">
      <c r="A51" s="9" t="s">
        <v>34</v>
      </c>
      <c r="B51" s="10" t="s">
        <v>35</v>
      </c>
      <c r="C51" s="11">
        <f>C52</f>
        <v>259058.71</v>
      </c>
      <c r="D51" s="12">
        <f>C51/C76</f>
        <v>0.002473963469257655</v>
      </c>
      <c r="E51" s="11">
        <f>E52</f>
        <v>251723.01</v>
      </c>
      <c r="F51" s="12">
        <f>E51/E76</f>
        <v>0.0017361469684831024</v>
      </c>
      <c r="G51" s="25"/>
    </row>
    <row r="52" spans="1:7" ht="27" customHeight="1">
      <c r="A52" s="13"/>
      <c r="B52" s="14" t="s">
        <v>9</v>
      </c>
      <c r="C52" s="19">
        <v>259058.71</v>
      </c>
      <c r="D52" s="30">
        <f>C52/C51</f>
        <v>1</v>
      </c>
      <c r="E52" s="19">
        <v>251723.01</v>
      </c>
      <c r="F52" s="16">
        <f>E52/E51</f>
        <v>1</v>
      </c>
      <c r="G52" s="25"/>
    </row>
    <row r="53" spans="1:7" ht="39.75" customHeight="1">
      <c r="A53" s="9" t="s">
        <v>36</v>
      </c>
      <c r="B53" s="10" t="s">
        <v>37</v>
      </c>
      <c r="C53" s="11">
        <f>C54+C55+C56+C57</f>
        <v>3548458.98</v>
      </c>
      <c r="D53" s="12">
        <f>C53/C76</f>
        <v>0.033887136582588864</v>
      </c>
      <c r="E53" s="11">
        <f>E54+E55+E56+E57</f>
        <v>3435508.06</v>
      </c>
      <c r="F53" s="12">
        <f>E53/E76</f>
        <v>0.023694881542884235</v>
      </c>
      <c r="G53" s="25"/>
    </row>
    <row r="54" spans="1:7" ht="27" customHeight="1">
      <c r="A54" s="13"/>
      <c r="B54" s="14" t="s">
        <v>9</v>
      </c>
      <c r="C54" s="15">
        <v>3413517.97</v>
      </c>
      <c r="D54" s="16">
        <f>C54/C53</f>
        <v>0.9619719402815248</v>
      </c>
      <c r="E54" s="15">
        <v>3305557.66</v>
      </c>
      <c r="F54" s="16">
        <f>E54/E53</f>
        <v>0.9621743283000769</v>
      </c>
      <c r="G54" s="25"/>
    </row>
    <row r="55" spans="1:7" ht="27" customHeight="1">
      <c r="A55" s="13"/>
      <c r="B55" s="14" t="s">
        <v>10</v>
      </c>
      <c r="C55" s="15">
        <v>50461.9</v>
      </c>
      <c r="D55" s="16">
        <f>C55/C53</f>
        <v>0.014220792824269876</v>
      </c>
      <c r="E55" s="15">
        <v>50049.71</v>
      </c>
      <c r="F55" s="16">
        <f>E55/E53</f>
        <v>0.014568357612876623</v>
      </c>
      <c r="G55" s="25"/>
    </row>
    <row r="56" spans="1:7" ht="27" customHeight="1">
      <c r="A56" s="13"/>
      <c r="B56" s="14" t="s">
        <v>12</v>
      </c>
      <c r="C56" s="31">
        <v>16058.34</v>
      </c>
      <c r="D56" s="16">
        <f>C56/C53</f>
        <v>0.004525440505444423</v>
      </c>
      <c r="E56" s="31">
        <v>6658.34</v>
      </c>
      <c r="F56" s="16">
        <f>E56/E53</f>
        <v>0.0019380947108009405</v>
      </c>
      <c r="G56" s="25"/>
    </row>
    <row r="57" spans="1:7" ht="27" customHeight="1">
      <c r="A57" s="13"/>
      <c r="B57" s="14" t="s">
        <v>13</v>
      </c>
      <c r="C57" s="15">
        <v>68420.77</v>
      </c>
      <c r="D57" s="16">
        <f>C57/C53</f>
        <v>0.01928182638876102</v>
      </c>
      <c r="E57" s="15">
        <v>73242.35</v>
      </c>
      <c r="F57" s="16">
        <f>E57/E53</f>
        <v>0.021319219376245622</v>
      </c>
      <c r="G57" s="25"/>
    </row>
    <row r="58" spans="1:7" ht="39.75" customHeight="1">
      <c r="A58" s="9" t="s">
        <v>38</v>
      </c>
      <c r="B58" s="10" t="s">
        <v>39</v>
      </c>
      <c r="C58" s="11">
        <f>C59</f>
        <v>55471.4</v>
      </c>
      <c r="D58" s="12">
        <f>C58/C76</f>
        <v>0.0005297417608100461</v>
      </c>
      <c r="E58" s="11">
        <f>E59</f>
        <v>49353.97</v>
      </c>
      <c r="F58" s="12">
        <f>E58/E76</f>
        <v>0.00034039695218210673</v>
      </c>
      <c r="G58" s="25"/>
    </row>
    <row r="59" spans="1:7" ht="27" customHeight="1">
      <c r="A59" s="13"/>
      <c r="B59" s="14" t="s">
        <v>10</v>
      </c>
      <c r="C59" s="19">
        <v>55471.4</v>
      </c>
      <c r="D59" s="30">
        <f>C59/C58</f>
        <v>1</v>
      </c>
      <c r="E59" s="19">
        <v>49353.97</v>
      </c>
      <c r="F59" s="16">
        <f>E59/E58</f>
        <v>1</v>
      </c>
      <c r="G59" s="25"/>
    </row>
    <row r="60" spans="1:7" ht="39.75" customHeight="1">
      <c r="A60" s="9" t="s">
        <v>40</v>
      </c>
      <c r="B60" s="10" t="s">
        <v>41</v>
      </c>
      <c r="C60" s="32">
        <f>C61+C62+C63</f>
        <v>37053357.599999994</v>
      </c>
      <c r="D60" s="33">
        <v>0.3538</v>
      </c>
      <c r="E60" s="32">
        <f>E61+E62+E63</f>
        <v>64246347.419999994</v>
      </c>
      <c r="F60" s="33">
        <f>E60/E76</f>
        <v>0.44311047015266963</v>
      </c>
      <c r="G60" s="34"/>
    </row>
    <row r="61" spans="1:7" ht="27" customHeight="1">
      <c r="A61" s="13"/>
      <c r="B61" s="14" t="s">
        <v>9</v>
      </c>
      <c r="C61" s="35">
        <v>36582905.01</v>
      </c>
      <c r="D61" s="36">
        <f>C61/C60</f>
        <v>0.9873033749038712</v>
      </c>
      <c r="E61" s="35">
        <v>63880591.9</v>
      </c>
      <c r="F61" s="36">
        <f>E61/E60</f>
        <v>0.9943069834366002</v>
      </c>
      <c r="G61" s="25"/>
    </row>
    <row r="62" spans="1:7" ht="27" customHeight="1">
      <c r="A62" s="13"/>
      <c r="B62" s="14" t="s">
        <v>10</v>
      </c>
      <c r="C62" s="37">
        <v>469231.08</v>
      </c>
      <c r="D62" s="36">
        <v>0.0126</v>
      </c>
      <c r="E62" s="37">
        <v>365232.01</v>
      </c>
      <c r="F62" s="36">
        <v>0.0056</v>
      </c>
      <c r="G62" s="25"/>
    </row>
    <row r="63" spans="1:7" ht="27" customHeight="1">
      <c r="A63" s="13"/>
      <c r="B63" s="14" t="s">
        <v>12</v>
      </c>
      <c r="C63" s="35">
        <v>1221.51</v>
      </c>
      <c r="D63" s="38">
        <v>0.0001</v>
      </c>
      <c r="E63" s="35">
        <v>523.51</v>
      </c>
      <c r="F63" s="38">
        <v>0.0001</v>
      </c>
      <c r="G63" s="25"/>
    </row>
    <row r="64" spans="1:7" ht="39.75" customHeight="1">
      <c r="A64" s="9" t="s">
        <v>42</v>
      </c>
      <c r="B64" s="10" t="s">
        <v>43</v>
      </c>
      <c r="C64" s="32">
        <f>C65+C66+C67</f>
        <v>6324603.24</v>
      </c>
      <c r="D64" s="33">
        <f>C64/C76</f>
        <v>0.06039880833695421</v>
      </c>
      <c r="E64" s="32">
        <f>E65+E66+E67</f>
        <v>18083986.390000004</v>
      </c>
      <c r="F64" s="33">
        <f>E64/E76</f>
        <v>0.12472621453671712</v>
      </c>
      <c r="G64" s="25"/>
    </row>
    <row r="65" spans="1:7" ht="27" customHeight="1">
      <c r="A65" s="13"/>
      <c r="B65" s="14" t="s">
        <v>9</v>
      </c>
      <c r="C65" s="35">
        <v>5971500.45</v>
      </c>
      <c r="D65" s="36">
        <f>C65/C64</f>
        <v>0.9441699697829583</v>
      </c>
      <c r="E65" s="35">
        <v>17579168.35</v>
      </c>
      <c r="F65" s="36">
        <f>E65/E64</f>
        <v>0.9720848031449993</v>
      </c>
      <c r="G65" s="25"/>
    </row>
    <row r="66" spans="1:7" ht="28.5" customHeight="1">
      <c r="A66" s="13"/>
      <c r="B66" s="14" t="s">
        <v>10</v>
      </c>
      <c r="C66" s="35">
        <v>315362.53</v>
      </c>
      <c r="D66" s="39">
        <v>0.0498</v>
      </c>
      <c r="E66" s="35">
        <v>486874.69</v>
      </c>
      <c r="F66" s="39">
        <f>E66/E64</f>
        <v>0.026922973701707143</v>
      </c>
      <c r="G66" s="25"/>
    </row>
    <row r="67" spans="1:7" ht="27" customHeight="1">
      <c r="A67" s="13"/>
      <c r="B67" s="14" t="s">
        <v>12</v>
      </c>
      <c r="C67" s="35">
        <v>37740.26</v>
      </c>
      <c r="D67" s="36">
        <f>C67/C64</f>
        <v>0.00596721384217613</v>
      </c>
      <c r="E67" s="35">
        <v>17943.35</v>
      </c>
      <c r="F67" s="36">
        <f>E67/E64</f>
        <v>0.0009922231532933593</v>
      </c>
      <c r="G67" s="25"/>
    </row>
    <row r="68" spans="1:7" ht="39.75" customHeight="1">
      <c r="A68" s="9" t="s">
        <v>44</v>
      </c>
      <c r="B68" s="10" t="s">
        <v>45</v>
      </c>
      <c r="C68" s="32">
        <f>C69+C70</f>
        <v>758062.03</v>
      </c>
      <c r="D68" s="33">
        <f>C68/C76</f>
        <v>0.00723935423615481</v>
      </c>
      <c r="E68" s="32">
        <f>E69+E70</f>
        <v>1149110.75</v>
      </c>
      <c r="F68" s="33">
        <f>E68/E76</f>
        <v>0.00792547786975789</v>
      </c>
      <c r="G68" s="25"/>
    </row>
    <row r="69" spans="1:7" ht="27" customHeight="1">
      <c r="A69" s="13"/>
      <c r="B69" s="14" t="s">
        <v>9</v>
      </c>
      <c r="C69" s="35">
        <v>751989.35</v>
      </c>
      <c r="D69" s="36">
        <f>C69/C68</f>
        <v>0.991989204366297</v>
      </c>
      <c r="E69" s="35">
        <v>1135874.51</v>
      </c>
      <c r="F69" s="36">
        <f>E69/E68</f>
        <v>0.9884813191417798</v>
      </c>
      <c r="G69" s="25"/>
    </row>
    <row r="70" spans="1:7" ht="27" customHeight="1">
      <c r="A70" s="13"/>
      <c r="B70" s="14" t="s">
        <v>10</v>
      </c>
      <c r="C70" s="35">
        <v>6072.68</v>
      </c>
      <c r="D70" s="40">
        <f>C70/C68</f>
        <v>0.008010795633702958</v>
      </c>
      <c r="E70" s="35">
        <v>13236.24</v>
      </c>
      <c r="F70" s="36">
        <f>E70/E68</f>
        <v>0.01151868085822015</v>
      </c>
      <c r="G70" s="25"/>
    </row>
    <row r="71" spans="1:7" ht="39.75" customHeight="1">
      <c r="A71" s="9" t="s">
        <v>46</v>
      </c>
      <c r="B71" s="10" t="s">
        <v>47</v>
      </c>
      <c r="C71" s="32">
        <f>C72+C73</f>
        <v>4197806.12</v>
      </c>
      <c r="D71" s="33">
        <f>C71/C76</f>
        <v>0.04008828343160597</v>
      </c>
      <c r="E71" s="32">
        <f>E72+E73</f>
        <v>4676268.54</v>
      </c>
      <c r="F71" s="33">
        <f>E71/E76</f>
        <v>0.03225247246778871</v>
      </c>
      <c r="G71" s="25"/>
    </row>
    <row r="72" spans="1:7" ht="27" customHeight="1">
      <c r="A72" s="13"/>
      <c r="B72" s="14" t="s">
        <v>9</v>
      </c>
      <c r="C72" s="35">
        <v>3725971.56</v>
      </c>
      <c r="D72" s="36">
        <f>C72/C71</f>
        <v>0.8875997255442565</v>
      </c>
      <c r="E72" s="35">
        <v>4439270.14</v>
      </c>
      <c r="F72" s="36">
        <f>E72/E71</f>
        <v>0.9493189071643862</v>
      </c>
      <c r="G72" s="25"/>
    </row>
    <row r="73" spans="1:7" ht="27" customHeight="1">
      <c r="A73" s="13"/>
      <c r="B73" s="14" t="s">
        <v>10</v>
      </c>
      <c r="C73" s="35">
        <v>471834.56</v>
      </c>
      <c r="D73" s="41">
        <f>C73/C71</f>
        <v>0.11240027445574356</v>
      </c>
      <c r="E73" s="35">
        <v>236998.4</v>
      </c>
      <c r="F73" s="39">
        <f>E73/E71</f>
        <v>0.050681092835613756</v>
      </c>
      <c r="G73" s="25"/>
    </row>
    <row r="74" spans="1:7" ht="39.75" customHeight="1">
      <c r="A74" s="9" t="s">
        <v>48</v>
      </c>
      <c r="B74" s="10" t="s">
        <v>47</v>
      </c>
      <c r="C74" s="42">
        <f>C75</f>
        <v>0</v>
      </c>
      <c r="D74" s="33">
        <f>C74/C76</f>
        <v>0</v>
      </c>
      <c r="E74" s="32">
        <f>E75</f>
        <v>20000</v>
      </c>
      <c r="F74" s="33">
        <f>E74/E76</f>
        <v>0.00013794106216059488</v>
      </c>
      <c r="G74" s="25"/>
    </row>
    <row r="75" spans="1:7" ht="27" customHeight="1">
      <c r="A75" s="13"/>
      <c r="B75" s="14" t="s">
        <v>10</v>
      </c>
      <c r="C75" s="43">
        <v>0</v>
      </c>
      <c r="D75" s="43" t="s">
        <v>49</v>
      </c>
      <c r="E75" s="35">
        <v>20000</v>
      </c>
      <c r="F75" s="39">
        <f>E75/E74</f>
        <v>1</v>
      </c>
      <c r="G75" s="25"/>
    </row>
    <row r="76" spans="1:9" ht="36.75" customHeight="1">
      <c r="A76" s="44" t="s">
        <v>50</v>
      </c>
      <c r="B76" s="44"/>
      <c r="C76" s="11">
        <f>C7+C14+C20+C23+C28+C33+C39+C53+C58+C60+C64+C68+C71+C51+C48+C46+C44+C74</f>
        <v>104714040.12999997</v>
      </c>
      <c r="D76" s="12">
        <v>1</v>
      </c>
      <c r="E76" s="11">
        <f>E7+E14+E20+E23+E28+E33+E39+E53+E58+E60+E64+E68+E71+E51+E48+E46+E44+E74</f>
        <v>144989459.17</v>
      </c>
      <c r="F76" s="12">
        <v>1</v>
      </c>
      <c r="G76" s="25"/>
      <c r="I76" s="45"/>
    </row>
    <row r="77" ht="12.75">
      <c r="G77" s="25"/>
    </row>
  </sheetData>
  <mergeCells count="9">
    <mergeCell ref="A76:B76"/>
    <mergeCell ref="E1:F1"/>
    <mergeCell ref="A3:F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874015748031497" right="0.7874015748031497" top="0.64" bottom="0.7874015748031497" header="0" footer="0"/>
  <pageSetup horizontalDpi="600" verticalDpi="600" orientation="landscape" paperSize="9" scale="85" r:id="rId1"/>
  <rowBreaks count="2" manualBreakCount="2">
    <brk id="21" max="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laptop3</dc:creator>
  <cp:keywords/>
  <dc:description/>
  <cp:lastModifiedBy>laptop3</cp:lastModifiedBy>
  <dcterms:created xsi:type="dcterms:W3CDTF">2008-01-10T06:53:06Z</dcterms:created>
  <dcterms:modified xsi:type="dcterms:W3CDTF">2008-01-10T06:53:14Z</dcterms:modified>
  <cp:category/>
  <cp:version/>
  <cp:contentType/>
  <cp:contentStatus/>
</cp:coreProperties>
</file>