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1-Gmina" sheetId="1" r:id="rId1"/>
  </sheets>
  <externalReferences>
    <externalReference r:id="rId4"/>
  </externalReferences>
  <definedNames>
    <definedName name="_xlnm.Print_Area" localSheetId="0">'1-Gmina'!$A$1:$F$21</definedName>
  </definedNames>
  <calcPr fullCalcOnLoad="1"/>
</workbook>
</file>

<file path=xl/sharedStrings.xml><?xml version="1.0" encoding="utf-8"?>
<sst xmlns="http://schemas.openxmlformats.org/spreadsheetml/2006/main" count="27" uniqueCount="25">
  <si>
    <t>Tabela Nr 1</t>
  </si>
  <si>
    <t>Lp.</t>
  </si>
  <si>
    <t>Składniki majątku trwałego
wg wartości netto</t>
  </si>
  <si>
    <t>Urząd Miasta, Jednostki Budżetowe, Zakłady Budżetowe</t>
  </si>
  <si>
    <t>Stan na 
31.12.2006 r.</t>
  </si>
  <si>
    <t>Struktura</t>
  </si>
  <si>
    <t xml:space="preserve"> Stan na 
31.12.2007 r.
/przewidywany/</t>
  </si>
  <si>
    <t>I.</t>
  </si>
  <si>
    <t>Rzeczowe i zrównane z nimi składniki majątku trwałego</t>
  </si>
  <si>
    <t>Grunty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</si>
  <si>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</si>
  <si>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</si>
  <si>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</si>
  <si>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</si>
  <si>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Inwestycje rozpoczęte</t>
  </si>
  <si>
    <t>II.</t>
  </si>
  <si>
    <t xml:space="preserve">Wartości niematerialne i prawne </t>
  </si>
  <si>
    <t>Nabyte koncesje, patenty, licencje, znaki towarowe i podobne wartości</t>
  </si>
  <si>
    <t>III.</t>
  </si>
  <si>
    <t>Finansowe składniki majątku trwałego</t>
  </si>
  <si>
    <t>Udziały w obcych jednostkach</t>
  </si>
  <si>
    <t>IV.</t>
  </si>
  <si>
    <t>Należności długoterminowe</t>
  </si>
  <si>
    <t xml:space="preserve">MAJĄTEK TRWAŁY </t>
  </si>
  <si>
    <r>
      <rPr>
        <b/>
        <sz val="16"/>
        <color indexed="8"/>
        <rFont val="Arial CE"/>
        <family val="0"/>
      </rPr>
      <t xml:space="preserve">WARTOŚĆ MAJĄTKU TRWAŁEGO GMINY
</t>
    </r>
    <r>
      <rPr>
        <b/>
        <i/>
        <sz val="13"/>
        <color indexed="8"/>
        <rFont val="Arial CE"/>
        <family val="0"/>
      </rPr>
      <t xml:space="preserve">zestawienie zbiorcze 
</t>
    </r>
    <r>
      <rPr>
        <b/>
        <sz val="16.9"/>
        <color indexed="8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</si>
</sst>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%"/>
    <numFmt numFmtId="166" formatCode="#,##0.00_ ;\-#,##0.00\ "/>
    <numFmt numFmtId="167" formatCode="#,##0.00;\-#,##0.00;\-#"/>
    <numFmt numFmtId="168" formatCode="0.0000%"/>
    <numFmt numFmtId="169" formatCode="0.0000"/>
  </numFmts>
  <fonts count="14">
    <font>
      <sz val="10"/>
      <name val="Arial"/>
      <family val="0"/>
    </font>
    <font>
      <b/>
      <sz val="17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6"/>
      <color indexed="8"/>
      <name val="Arial CE"/>
      <family val="0"/>
    </font>
    <font>
      <b/>
      <i/>
      <sz val="13"/>
      <color indexed="8"/>
      <name val="Arial CE"/>
      <family val="0"/>
    </font>
    <font>
      <b/>
      <sz val="16.9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 CE"/>
      <family val="2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top" wrapText="1"/>
      <protection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7" fillId="0" borderId="7" xfId="0" applyNumberFormat="1" applyFont="1" applyBorder="1" applyAlignment="1" applyProtection="1">
      <alignment horizontal="center" vertical="center" wrapText="1"/>
      <protection/>
    </xf>
    <xf numFmtId="0" fontId="7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2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vertical="center"/>
      <protection/>
    </xf>
    <xf numFmtId="10" fontId="9" fillId="0" borderId="7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10" fontId="9" fillId="0" borderId="5" xfId="0" applyNumberFormat="1" applyFont="1" applyBorder="1" applyAlignment="1" applyProtection="1">
      <alignment vertical="center"/>
      <protection/>
    </xf>
    <xf numFmtId="0" fontId="10" fillId="0" borderId="6" xfId="0" applyNumberFormat="1" applyFont="1" applyBorder="1" applyAlignment="1" applyProtection="1">
      <alignment horizontal="center" vertical="center"/>
      <protection/>
    </xf>
    <xf numFmtId="0" fontId="11" fillId="0" borderId="7" xfId="0" applyNumberFormat="1" applyFont="1" applyBorder="1" applyAlignment="1" applyProtection="1">
      <alignment vertical="center" wrapText="1"/>
      <protection/>
    </xf>
    <xf numFmtId="4" fontId="12" fillId="0" borderId="10" xfId="0" applyNumberFormat="1" applyFont="1" applyBorder="1" applyAlignment="1" applyProtection="1">
      <alignment vertical="center"/>
      <protection/>
    </xf>
    <xf numFmtId="10" fontId="12" fillId="0" borderId="7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vertical="center"/>
      <protection/>
    </xf>
    <xf numFmtId="10" fontId="12" fillId="0" borderId="5" xfId="0" applyNumberFormat="1" applyFont="1" applyBorder="1" applyAlignment="1" applyProtection="1">
      <alignment vertical="center"/>
      <protection/>
    </xf>
    <xf numFmtId="4" fontId="12" fillId="0" borderId="10" xfId="15" applyNumberFormat="1" applyFont="1" applyBorder="1" applyAlignment="1" applyProtection="1">
      <alignment vertical="center"/>
      <protection/>
    </xf>
    <xf numFmtId="4" fontId="12" fillId="0" borderId="9" xfId="15" applyNumberFormat="1" applyFont="1" applyBorder="1" applyAlignment="1" applyProtection="1">
      <alignment vertical="center"/>
      <protection/>
    </xf>
    <xf numFmtId="0" fontId="12" fillId="0" borderId="7" xfId="0" applyNumberFormat="1" applyFont="1" applyBorder="1" applyAlignment="1" applyProtection="1">
      <alignment vertical="center" wrapText="1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165" fontId="12" fillId="0" borderId="7" xfId="0" applyNumberFormat="1" applyFont="1" applyBorder="1" applyAlignment="1" applyProtection="1">
      <alignment horizontal="righ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65" fontId="12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4" fontId="9" fillId="0" borderId="10" xfId="15" applyNumberFormat="1" applyFont="1" applyBorder="1" applyAlignment="1" applyProtection="1">
      <alignment vertical="center"/>
      <protection/>
    </xf>
    <xf numFmtId="4" fontId="9" fillId="0" borderId="9" xfId="15" applyNumberFormat="1" applyFont="1" applyBorder="1" applyAlignment="1" applyProtection="1">
      <alignment vertical="center"/>
      <protection/>
    </xf>
    <xf numFmtId="0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10" fontId="9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\Pulpit\stuff\##_budzet\str.%20478-486%20Mienie%20komunalne%20BM%202008%20Tab.%201,2,3,4,5,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UMP"/>
      <sheetName val="3-JB-zbiorczo"/>
      <sheetName val="4-JB"/>
      <sheetName val="5-ZB-zbiorczo"/>
      <sheetName val="6-ZB"/>
    </sheetNames>
    <sheetDataSet>
      <sheetData sheetId="0">
        <row r="10">
          <cell r="C10">
            <v>791234035.54</v>
          </cell>
          <cell r="E10">
            <v>783400000</v>
          </cell>
        </row>
        <row r="11">
          <cell r="C11">
            <v>182087034.96</v>
          </cell>
          <cell r="E11">
            <v>192045583</v>
          </cell>
        </row>
        <row r="12">
          <cell r="C12">
            <v>3930919.75</v>
          </cell>
          <cell r="E12">
            <v>3516000</v>
          </cell>
        </row>
        <row r="13">
          <cell r="C13">
            <v>32336.34</v>
          </cell>
          <cell r="E13">
            <v>111561.3</v>
          </cell>
        </row>
        <row r="14">
          <cell r="C14">
            <v>169883.75</v>
          </cell>
          <cell r="E14">
            <v>290840.82</v>
          </cell>
        </row>
        <row r="15">
          <cell r="C15">
            <v>437706349.05</v>
          </cell>
          <cell r="E15">
            <v>449129275.39</v>
          </cell>
        </row>
        <row r="17">
          <cell r="C17">
            <v>77187.37</v>
          </cell>
          <cell r="E17">
            <v>108370.41</v>
          </cell>
        </row>
        <row r="19">
          <cell r="C19">
            <v>256840602.5</v>
          </cell>
          <cell r="E19">
            <v>347746080</v>
          </cell>
        </row>
        <row r="20">
          <cell r="C20">
            <v>148186.01</v>
          </cell>
          <cell r="E20">
            <v>156588.74</v>
          </cell>
        </row>
      </sheetData>
      <sheetData sheetId="1">
        <row r="11">
          <cell r="C11">
            <v>70860</v>
          </cell>
          <cell r="E11">
            <v>1268765</v>
          </cell>
        </row>
        <row r="12">
          <cell r="C12">
            <v>101550956.96999998</v>
          </cell>
          <cell r="E12">
            <v>141222094.83999997</v>
          </cell>
        </row>
        <row r="13">
          <cell r="C13">
            <v>1781449.7300000002</v>
          </cell>
          <cell r="E13">
            <v>1504138.89</v>
          </cell>
        </row>
        <row r="14">
          <cell r="C14">
            <v>335173.80000000005</v>
          </cell>
          <cell r="E14">
            <v>250033.39</v>
          </cell>
        </row>
        <row r="15">
          <cell r="C15">
            <v>953642.9400000001</v>
          </cell>
          <cell r="E15">
            <v>730485.33</v>
          </cell>
        </row>
        <row r="17">
          <cell r="C17">
            <v>21956.690000000002</v>
          </cell>
          <cell r="E17">
            <v>10917.72</v>
          </cell>
        </row>
        <row r="18">
          <cell r="E18">
            <v>3024</v>
          </cell>
        </row>
      </sheetData>
      <sheetData sheetId="3">
        <row r="8">
          <cell r="C8">
            <v>500</v>
          </cell>
          <cell r="E8">
            <v>500</v>
          </cell>
        </row>
        <row r="9">
          <cell r="C9">
            <v>1216828.02</v>
          </cell>
          <cell r="E9">
            <v>1132917.31</v>
          </cell>
        </row>
        <row r="10">
          <cell r="C10">
            <v>806256.9400000001</v>
          </cell>
          <cell r="E10">
            <v>635561.9</v>
          </cell>
        </row>
        <row r="11">
          <cell r="C11">
            <v>763136.04</v>
          </cell>
          <cell r="E11">
            <v>782242.3500000001</v>
          </cell>
        </row>
        <row r="12">
          <cell r="C12">
            <v>35549.49</v>
          </cell>
          <cell r="E12">
            <v>24444.81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90" zoomScaleSheetLayoutView="90" workbookViewId="0" topLeftCell="A1">
      <selection activeCell="E24" sqref="E24"/>
    </sheetView>
  </sheetViews>
  <sheetFormatPr defaultColWidth="9.140625" defaultRowHeight="12.75"/>
  <cols>
    <col min="1" max="1" width="4.140625" style="4" customWidth="1"/>
    <col min="2" max="2" width="66.421875" style="4" customWidth="1"/>
    <col min="3" max="3" width="25.57421875" style="4" customWidth="1"/>
    <col min="4" max="4" width="14.00390625" style="4" customWidth="1"/>
    <col min="5" max="5" width="25.57421875" style="4" customWidth="1"/>
    <col min="6" max="6" width="14.00390625" style="4" customWidth="1"/>
    <col min="7" max="16384" width="9.140625" style="4" customWidth="1"/>
  </cols>
  <sheetData>
    <row r="1" spans="1:6" ht="21" customHeight="1">
      <c r="A1" s="1"/>
      <c r="B1" s="2"/>
      <c r="C1" s="2"/>
      <c r="D1" s="2"/>
      <c r="E1" s="3" t="s">
        <v>0</v>
      </c>
      <c r="F1" s="3"/>
    </row>
    <row r="2" spans="1:6" ht="38.25" customHeight="1">
      <c r="A2" s="1"/>
      <c r="B2" s="2"/>
      <c r="C2" s="2"/>
      <c r="D2" s="2"/>
      <c r="E2" s="5"/>
      <c r="F2" s="5"/>
    </row>
    <row r="3" spans="1:6" ht="54" customHeight="1">
      <c r="A3" s="6" t="s">
        <v>24</v>
      </c>
      <c r="B3" s="6"/>
      <c r="C3" s="6"/>
      <c r="D3" s="6"/>
      <c r="E3" s="6"/>
      <c r="F3" s="6"/>
    </row>
    <row r="4" spans="1:6" ht="18" customHeight="1">
      <c r="A4" s="7"/>
      <c r="B4" s="7"/>
      <c r="C4" s="7"/>
      <c r="D4" s="7"/>
      <c r="E4" s="7"/>
      <c r="F4" s="7"/>
    </row>
    <row r="5" spans="1:6" ht="18" hidden="1">
      <c r="A5" s="7"/>
      <c r="B5" s="7"/>
      <c r="C5" s="7"/>
      <c r="D5" s="7"/>
      <c r="E5" s="7"/>
      <c r="F5" s="7"/>
    </row>
    <row r="6" spans="1:6" ht="12.75">
      <c r="A6" s="8" t="s">
        <v>1</v>
      </c>
      <c r="B6" s="9" t="s">
        <v>2</v>
      </c>
      <c r="C6" s="10" t="s">
        <v>3</v>
      </c>
      <c r="D6" s="11"/>
      <c r="E6" s="12"/>
      <c r="F6" s="12"/>
    </row>
    <row r="7" spans="1:6" ht="33.75" customHeight="1">
      <c r="A7" s="13"/>
      <c r="B7" s="14"/>
      <c r="C7" s="15" t="s">
        <v>4</v>
      </c>
      <c r="D7" s="16" t="s">
        <v>5</v>
      </c>
      <c r="E7" s="17" t="s">
        <v>6</v>
      </c>
      <c r="F7" s="18" t="s">
        <v>5</v>
      </c>
    </row>
    <row r="8" spans="1:6" ht="40.5" customHeight="1">
      <c r="A8" s="19" t="s">
        <v>7</v>
      </c>
      <c r="B8" s="20" t="s">
        <v>8</v>
      </c>
      <c r="C8" s="21">
        <f>C9+C10+C11+C12+C13+C14</f>
        <v>1522674913.3200002</v>
      </c>
      <c r="D8" s="22">
        <f>C8/C21</f>
        <v>0.8555493316630964</v>
      </c>
      <c r="E8" s="23">
        <f>E9+E10+E11+E12+E13+E14</f>
        <v>1576044444.33</v>
      </c>
      <c r="F8" s="24">
        <f>E8/E21</f>
        <v>0.8191203621283966</v>
      </c>
    </row>
    <row r="9" spans="1:7" ht="27" customHeight="1">
      <c r="A9" s="25"/>
      <c r="B9" s="26" t="s">
        <v>9</v>
      </c>
      <c r="C9" s="27">
        <f>'[1]2-UMP'!C10+'[1]3-JB-zbiorczo'!C11+'[1]5-ZB-zbiorczo'!C8</f>
        <v>791305395.54</v>
      </c>
      <c r="D9" s="28">
        <f>C9/C8</f>
        <v>0.5196811142141027</v>
      </c>
      <c r="E9" s="29">
        <f>'[1]3-JB-zbiorczo'!E11+'[1]5-ZB-zbiorczo'!E8+'[1]2-UMP'!E10</f>
        <v>784669265</v>
      </c>
      <c r="F9" s="30">
        <f>E9/E8</f>
        <v>0.4978725491041432</v>
      </c>
      <c r="G9" s="4">
        <v>100</v>
      </c>
    </row>
    <row r="10" spans="1:6" ht="26.25" customHeight="1">
      <c r="A10" s="25"/>
      <c r="B10" s="26" t="s">
        <v>10</v>
      </c>
      <c r="C10" s="27">
        <f>'[1]2-UMP'!C11+'[1]3-JB-zbiorczo'!C12+'[1]5-ZB-zbiorczo'!C9</f>
        <v>284854819.95</v>
      </c>
      <c r="D10" s="28">
        <f>C10/C8</f>
        <v>0.18707526961806317</v>
      </c>
      <c r="E10" s="29">
        <f>'[1]3-JB-zbiorczo'!E12+'[1]5-ZB-zbiorczo'!E9+'[1]2-UMP'!E11</f>
        <v>334400595.15</v>
      </c>
      <c r="F10" s="30">
        <f>E10/E8</f>
        <v>0.2121771352026552</v>
      </c>
    </row>
    <row r="11" spans="1:6" ht="27" customHeight="1">
      <c r="A11" s="25"/>
      <c r="B11" s="26" t="s">
        <v>11</v>
      </c>
      <c r="C11" s="27">
        <f>'[1]2-UMP'!C12+'[1]3-JB-zbiorczo'!C13+'[1]5-ZB-zbiorczo'!C10</f>
        <v>6518626.420000001</v>
      </c>
      <c r="D11" s="28">
        <f>C11/C8</f>
        <v>0.004281036196877349</v>
      </c>
      <c r="E11" s="29">
        <f>'[1]3-JB-zbiorczo'!E13+'[1]5-ZB-zbiorczo'!E10+'[1]2-UMP'!E12</f>
        <v>5655700.79</v>
      </c>
      <c r="F11" s="30">
        <f>E11/E8</f>
        <v>0.0035885414338072954</v>
      </c>
    </row>
    <row r="12" spans="1:6" ht="27" customHeight="1">
      <c r="A12" s="25"/>
      <c r="B12" s="26" t="s">
        <v>12</v>
      </c>
      <c r="C12" s="27">
        <f>'[1]2-UMP'!C13+'[1]3-JB-zbiorczo'!C14+'[1]5-ZB-zbiorczo'!C11</f>
        <v>1130646.1800000002</v>
      </c>
      <c r="D12" s="28">
        <f>C12/C8</f>
        <v>0.0007425394416821179</v>
      </c>
      <c r="E12" s="29">
        <f>'[1]3-JB-zbiorczo'!E14+'[1]5-ZB-zbiorczo'!E11+'[1]2-UMP'!E13</f>
        <v>1143837.04</v>
      </c>
      <c r="F12" s="30">
        <f>E12/E8</f>
        <v>0.0007257644567798101</v>
      </c>
    </row>
    <row r="13" spans="1:6" ht="26.25" customHeight="1">
      <c r="A13" s="25"/>
      <c r="B13" s="26" t="s">
        <v>13</v>
      </c>
      <c r="C13" s="27">
        <f>'[1]2-UMP'!C14+'[1]3-JB-zbiorczo'!C15+'[1]5-ZB-zbiorczo'!C12</f>
        <v>1159076.18</v>
      </c>
      <c r="D13" s="28">
        <v>0.0007</v>
      </c>
      <c r="E13" s="29">
        <f>'[1]3-JB-zbiorczo'!E15+'[1]5-ZB-zbiorczo'!E12+'[1]2-UMP'!E14</f>
        <v>1045770.96</v>
      </c>
      <c r="F13" s="30">
        <v>0.0007</v>
      </c>
    </row>
    <row r="14" spans="1:6" ht="26.25" customHeight="1">
      <c r="A14" s="25"/>
      <c r="B14" s="26" t="s">
        <v>14</v>
      </c>
      <c r="C14" s="31">
        <f>'[1]2-UMP'!C15</f>
        <v>437706349.05</v>
      </c>
      <c r="D14" s="28">
        <f>C14/C8</f>
        <v>0.2874588299978205</v>
      </c>
      <c r="E14" s="32">
        <f>'[1]2-UMP'!E15</f>
        <v>449129275.39</v>
      </c>
      <c r="F14" s="30">
        <v>0.2849</v>
      </c>
    </row>
    <row r="15" spans="1:6" ht="39.75" customHeight="1">
      <c r="A15" s="19" t="s">
        <v>15</v>
      </c>
      <c r="B15" s="20" t="s">
        <v>16</v>
      </c>
      <c r="C15" s="21">
        <f>C16</f>
        <v>99144.06</v>
      </c>
      <c r="D15" s="22">
        <f>C15/C21</f>
        <v>5.5706332014376534E-05</v>
      </c>
      <c r="E15" s="23">
        <f>E16+E17</f>
        <v>122312.13</v>
      </c>
      <c r="F15" s="24">
        <f>E15/E21</f>
        <v>6.356949931122475E-05</v>
      </c>
    </row>
    <row r="16" spans="1:6" ht="26.25" customHeight="1">
      <c r="A16" s="25"/>
      <c r="B16" s="26" t="s">
        <v>17</v>
      </c>
      <c r="C16" s="27">
        <f>'[1]3-JB-zbiorczo'!C17+'[1]2-UMP'!C17</f>
        <v>99144.06</v>
      </c>
      <c r="D16" s="28">
        <f>C16/C15</f>
        <v>1</v>
      </c>
      <c r="E16" s="29">
        <f>'[1]3-JB-zbiorczo'!E17+'[1]2-UMP'!E17</f>
        <v>119288.13</v>
      </c>
      <c r="F16" s="30">
        <f>E16/E15</f>
        <v>0.9752763687460925</v>
      </c>
    </row>
    <row r="17" spans="1:7" ht="27" customHeight="1">
      <c r="A17" s="25"/>
      <c r="B17" s="33" t="s">
        <v>16</v>
      </c>
      <c r="C17" s="34">
        <v>0</v>
      </c>
      <c r="D17" s="35">
        <f>C17/C16</f>
        <v>0</v>
      </c>
      <c r="E17" s="36">
        <f>'[1]3-JB-zbiorczo'!E18</f>
        <v>3024</v>
      </c>
      <c r="F17" s="37">
        <f>E17/E15</f>
        <v>0.024723631253907523</v>
      </c>
      <c r="G17" s="38"/>
    </row>
    <row r="18" spans="1:6" ht="39.75" customHeight="1">
      <c r="A18" s="19" t="s">
        <v>18</v>
      </c>
      <c r="B18" s="20" t="s">
        <v>19</v>
      </c>
      <c r="C18" s="21">
        <f>C19</f>
        <v>256840602.5</v>
      </c>
      <c r="D18" s="22">
        <f>C18/C21</f>
        <v>0.1443117003443021</v>
      </c>
      <c r="E18" s="23">
        <f>E19</f>
        <v>347746080</v>
      </c>
      <c r="F18" s="24">
        <f>E18/E21</f>
        <v>0.18073468422993783</v>
      </c>
    </row>
    <row r="19" spans="1:6" ht="27" customHeight="1">
      <c r="A19" s="25"/>
      <c r="B19" s="26" t="s">
        <v>20</v>
      </c>
      <c r="C19" s="27">
        <f>'[1]2-UMP'!C19</f>
        <v>256840602.5</v>
      </c>
      <c r="D19" s="28">
        <f>C19/C18</f>
        <v>1</v>
      </c>
      <c r="E19" s="29">
        <f>'[1]2-UMP'!E19</f>
        <v>347746080</v>
      </c>
      <c r="F19" s="30">
        <f>E19/E18</f>
        <v>1</v>
      </c>
    </row>
    <row r="20" spans="1:6" ht="39" customHeight="1">
      <c r="A20" s="19" t="s">
        <v>21</v>
      </c>
      <c r="B20" s="20" t="s">
        <v>22</v>
      </c>
      <c r="C20" s="39">
        <f>'[1]2-UMP'!C20</f>
        <v>148186.01</v>
      </c>
      <c r="D20" s="22">
        <f>C20/C21</f>
        <v>8.326166058708632E-05</v>
      </c>
      <c r="E20" s="40">
        <f>'[1]2-UMP'!E20</f>
        <v>156588.74</v>
      </c>
      <c r="F20" s="24">
        <f>E20/E21</f>
        <v>8.138414235428285E-05</v>
      </c>
    </row>
    <row r="21" spans="1:6" ht="36" customHeight="1">
      <c r="A21" s="41" t="s">
        <v>23</v>
      </c>
      <c r="B21" s="42"/>
      <c r="C21" s="43">
        <f>C8+C15+C18+C20</f>
        <v>1779762845.89</v>
      </c>
      <c r="D21" s="44">
        <f>D20+D18+D15+D8</f>
        <v>1</v>
      </c>
      <c r="E21" s="23">
        <f>E8+E15+E18+E20</f>
        <v>1924069425.2</v>
      </c>
      <c r="F21" s="24">
        <f>F20+F18+F15+F8</f>
        <v>0.9999999999999999</v>
      </c>
    </row>
    <row r="24" spans="2:5" ht="12.75">
      <c r="B24" s="45"/>
      <c r="E24" s="45"/>
    </row>
    <row r="25" ht="12.75">
      <c r="C25" s="45"/>
    </row>
    <row r="27" ht="12.75">
      <c r="B27" s="45"/>
    </row>
  </sheetData>
  <mergeCells count="6">
    <mergeCell ref="A21:B21"/>
    <mergeCell ref="E1:F1"/>
    <mergeCell ref="A3:F3"/>
    <mergeCell ref="A6:A7"/>
    <mergeCell ref="B6:B7"/>
    <mergeCell ref="C6:F6"/>
  </mergeCells>
  <printOptions horizontalCentered="1"/>
  <pageMargins left="0.7874015748031497" right="0.7874015748031497" top="0.3937007874015748" bottom="0.787401574803149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laptop3</dc:creator>
  <cp:keywords/>
  <dc:description/>
  <cp:lastModifiedBy>laptop3</cp:lastModifiedBy>
  <dcterms:created xsi:type="dcterms:W3CDTF">2008-01-10T06:51:45Z</dcterms:created>
  <dcterms:modified xsi:type="dcterms:W3CDTF">2008-01-10T06:51:59Z</dcterms:modified>
  <cp:category/>
  <cp:version/>
  <cp:contentType/>
  <cp:contentStatus/>
</cp:coreProperties>
</file>