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<sst xmlns="http://schemas.openxmlformats.org/spreadsheetml/2006/main" count="154" uniqueCount="88">
  <si>
    <t>Dział</t>
  </si>
  <si>
    <t>w  złotych</t>
  </si>
  <si>
    <t>Plan
2007 r.</t>
  </si>
  <si>
    <t>Źródło dochodów</t>
  </si>
  <si>
    <t>010</t>
  </si>
  <si>
    <t>Rolnictwo i łowiectwo</t>
  </si>
  <si>
    <t>700</t>
  </si>
  <si>
    <t>Gospodarka mieszkaniowa</t>
  </si>
  <si>
    <t>600</t>
  </si>
  <si>
    <t>Dochody uzyskiwane przez gminne jednostki budżetowe</t>
  </si>
  <si>
    <t>Transport i łączność</t>
  </si>
  <si>
    <t>Dotacje z budżetów innych jednostek samorządu terytorialnego</t>
  </si>
  <si>
    <t>Dochody z majątku gminy</t>
  </si>
  <si>
    <t>710</t>
  </si>
  <si>
    <t>Działalność usługowa</t>
  </si>
  <si>
    <t>Inne dochody należne gminie na podstawie odrębnych przepisów</t>
  </si>
  <si>
    <t>750</t>
  </si>
  <si>
    <t>Administracja publiczna</t>
  </si>
  <si>
    <t>Dotacje celowe z budżetu państwa</t>
  </si>
  <si>
    <t>751</t>
  </si>
  <si>
    <t>754</t>
  </si>
  <si>
    <t>Bezpieczeństwo publiczne i ochrona przeciwpożarowa</t>
  </si>
  <si>
    <t xml:space="preserve">Dochody uzyskiwane przez gminne jednostki budżetowe </t>
  </si>
  <si>
    <t xml:space="preserve">756
</t>
  </si>
  <si>
    <t xml:space="preserve">Wpływy z podatków : </t>
  </si>
  <si>
    <t>Wpływy z opłat :</t>
  </si>
  <si>
    <t>od nieruchomości</t>
  </si>
  <si>
    <t>rolnego</t>
  </si>
  <si>
    <t xml:space="preserve">leśnego </t>
  </si>
  <si>
    <t>od środków transportowych</t>
  </si>
  <si>
    <t>od czynności cywilnoprawnych</t>
  </si>
  <si>
    <t>od spadków i darowizn</t>
  </si>
  <si>
    <t>od posiadania psów</t>
  </si>
  <si>
    <t>targowej</t>
  </si>
  <si>
    <t>skarbowej</t>
  </si>
  <si>
    <t>758</t>
  </si>
  <si>
    <t>Różne rozliczenia</t>
  </si>
  <si>
    <t>Część oświatowa subwencji ogólnej dla jednostek samorządu terytorialnego</t>
  </si>
  <si>
    <t>Część równoważąca subwencji ogólnej dla gmin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</si>
  <si>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</si>
  <si>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</si>
  <si>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</si>
  <si>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</si>
  <si>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</si>
  <si>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</si>
  <si>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</si>
  <si>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</si>
  <si>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900</t>
  </si>
  <si>
    <t>Gospodarka komunalna i ochrona środowiska</t>
  </si>
  <si>
    <t xml:space="preserve">925
</t>
  </si>
  <si>
    <t>926</t>
  </si>
  <si>
    <t>Kultura fizyczna i sport</t>
  </si>
  <si>
    <t>Dochody gminy ogółem</t>
  </si>
  <si>
    <t>Załącznik nr 1</t>
  </si>
  <si>
    <t>DOCHODY GMINY</t>
  </si>
  <si>
    <t>DOCHODY POWIATU</t>
  </si>
  <si>
    <t>Inne dochody należne powiatowi na podstawie odrębnych przepisów</t>
  </si>
  <si>
    <t>Dochody uzyskiwane przez powiatowe jednostki budżetowe</t>
  </si>
  <si>
    <t>Udziały we wpływach z podatku dochodowego od osób fizycznych</t>
  </si>
  <si>
    <t>Udziały we wpływach z podatku dochodowego od osób prawnych</t>
  </si>
  <si>
    <t>Część równoważąca subwencji ogólnej dla powiatów</t>
  </si>
  <si>
    <t>803</t>
  </si>
  <si>
    <t>Szkolnictwo wyższe</t>
  </si>
  <si>
    <t>854</t>
  </si>
  <si>
    <t>Edukacyjna opieka wychowawcza</t>
  </si>
  <si>
    <t>921</t>
  </si>
  <si>
    <t>Kultura i ochrona dziedzictwa narodowego</t>
  </si>
  <si>
    <t>Dochody powiatu ogółem</t>
  </si>
  <si>
    <t>OGÓŁEM (GMINA + POWIAT)</t>
  </si>
  <si>
    <t xml:space="preserve">Udziały we wpływach z podatku dochodowego od osób fizycznych </t>
  </si>
  <si>
    <t xml:space="preserve">Udziały we wpływach z podatku dochodowego od osób prawnych </t>
  </si>
  <si>
    <t>Dochody budżetu miasta na 2007 r.</t>
  </si>
  <si>
    <t>Dotacja celowa otrzymana przez jednostkę samorządu terytorialnego od innej jednostki samorządu terytorialnego będącej instytucją wdrażającą na zadania bieżące realizowane na podstawie porozumień ( umów )</t>
  </si>
  <si>
    <t>Odsetki od nieterminowo przekazywanych należności stanowiących dochody gminy</t>
  </si>
  <si>
    <t>Odsetki od środków finansowych gromadzonych na rachunkach bankowych powiatu</t>
  </si>
  <si>
    <t xml:space="preserve">Wpływy z podatku dochodowego od osób fizycznych, opłacanego w formie karty podatkowej </t>
  </si>
  <si>
    <t>Odsetki od środków finansowych gromadzonych na rachunkach bankowych gminy</t>
  </si>
  <si>
    <t>Dotacje otrzymane z funduszy celowych, pozyskiwane na podstawie odrębnych przepisów</t>
  </si>
  <si>
    <t xml:space="preserve">5% dochodów uzyskiwanych na rzecz budżetu państwa w związku z realizacją zadań z zakresu administracji rządowej oraz innych zadań zleconych ustawami </t>
  </si>
  <si>
    <t>Wpływy z opłat stanowiących dochody powiatu, uiszczanych na podstawie odrębnych przepisów</t>
  </si>
  <si>
    <t>Dotacje celowe otrzymane z powiatu na zadania bieżące realizowane na podstawie porozumień między jednostkami samorządu terytorialnego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</si>
  <si>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</si>
  <si>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</si>
  <si>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Ogrody botaniczne i zoologiczne oraz naturalne obszary  i obiekty chronionej przyrody</t>
  </si>
  <si>
    <t>Środki na dofinansowanie własnych inwestycji powiatów, pozyskane z innych źródeł</t>
  </si>
  <si>
    <t>z dnia 30 stycznia 2007 roku</t>
  </si>
  <si>
    <t>do Uchwały Nr 51/V/07</t>
  </si>
  <si>
    <t>Rady Miasta Płocka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</si>
</sst>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3"/>
  <sheetViews>
    <sheetView tabSelected="1" workbookViewId="0" topLeftCell="A7">
      <selection activeCell="B3" sqref="B3"/>
    </sheetView>
  </sheetViews>
  <sheetFormatPr defaultColWidth="9.00390625" defaultRowHeight="12.75"/>
  <cols>
    <col min="1" max="1" width="8.25390625" style="0" customWidth="1"/>
    <col min="2" max="2" width="66.375" style="0" customWidth="1"/>
    <col min="3" max="3" width="22.75390625" style="0" customWidth="1"/>
  </cols>
  <sheetData>
    <row r="2" ht="12.75">
      <c r="C2" s="48" t="s">
        <v>53</v>
      </c>
    </row>
    <row r="3" spans="1:3" ht="12.75">
      <c r="A3" s="1"/>
      <c r="B3" s="1"/>
      <c r="C3" s="49" t="s">
        <v>86</v>
      </c>
    </row>
    <row r="4" spans="1:3" ht="12.75">
      <c r="A4" s="1"/>
      <c r="B4" s="1"/>
      <c r="C4" s="48" t="s">
        <v>87</v>
      </c>
    </row>
    <row r="5" spans="1:3" ht="12.75">
      <c r="A5" s="1"/>
      <c r="B5" s="1"/>
      <c r="C5" s="48" t="s">
        <v>85</v>
      </c>
    </row>
    <row r="6" spans="1:2" ht="13.5" customHeight="1">
      <c r="A6" s="1"/>
      <c r="B6" s="1"/>
    </row>
    <row r="7" spans="1:3" ht="18">
      <c r="A7" s="1"/>
      <c r="B7" s="56" t="s">
        <v>71</v>
      </c>
      <c r="C7" s="56"/>
    </row>
    <row r="8" spans="1:3" ht="18" hidden="1">
      <c r="A8" s="1"/>
      <c r="B8" s="2"/>
      <c r="C8" s="1"/>
    </row>
    <row r="9" spans="1:3" ht="12.75">
      <c r="A9" s="1"/>
      <c r="B9" s="1"/>
      <c r="C9" s="3" t="s">
        <v>1</v>
      </c>
    </row>
    <row r="10" spans="1:3" ht="12.75">
      <c r="A10" s="57" t="s">
        <v>0</v>
      </c>
      <c r="B10" s="57" t="s">
        <v>3</v>
      </c>
      <c r="C10" s="60" t="s">
        <v>2</v>
      </c>
    </row>
    <row r="11" spans="1:3" ht="12.75">
      <c r="A11" s="58"/>
      <c r="B11" s="59"/>
      <c r="C11" s="59"/>
    </row>
    <row r="12" spans="1:3" ht="12.75">
      <c r="A12" s="43">
        <v>1</v>
      </c>
      <c r="B12" s="43">
        <v>2</v>
      </c>
      <c r="C12" s="43">
        <v>3</v>
      </c>
    </row>
    <row r="13" spans="1:3" ht="15" customHeight="1">
      <c r="A13" s="61" t="s">
        <v>54</v>
      </c>
      <c r="B13" s="62"/>
      <c r="C13" s="63"/>
    </row>
    <row r="14" spans="1:3" ht="15" customHeight="1">
      <c r="A14" s="4" t="s">
        <v>8</v>
      </c>
      <c r="B14" s="5" t="s">
        <v>10</v>
      </c>
      <c r="C14" s="6">
        <f>SUM(C15:C17)</f>
        <v>4106466</v>
      </c>
    </row>
    <row r="15" spans="1:3" ht="16.5" customHeight="1">
      <c r="A15" s="65"/>
      <c r="B15" s="7" t="s">
        <v>11</v>
      </c>
      <c r="C15" s="8">
        <v>1100000</v>
      </c>
    </row>
    <row r="16" spans="1:3" ht="15.75" customHeight="1">
      <c r="A16" s="66"/>
      <c r="B16" s="9" t="s">
        <v>9</v>
      </c>
      <c r="C16" s="8">
        <v>11000</v>
      </c>
    </row>
    <row r="17" spans="1:3" ht="33.75" customHeight="1">
      <c r="A17" s="67"/>
      <c r="B17" s="7" t="s">
        <v>72</v>
      </c>
      <c r="C17" s="8">
        <v>2995466</v>
      </c>
    </row>
    <row r="18" spans="1:3" ht="17.25" customHeight="1">
      <c r="A18" s="4" t="s">
        <v>6</v>
      </c>
      <c r="B18" s="5" t="s">
        <v>7</v>
      </c>
      <c r="C18" s="6">
        <f>SUM(C19:C20)</f>
        <v>12575000</v>
      </c>
    </row>
    <row r="19" spans="1:3" ht="15" customHeight="1">
      <c r="A19" s="68"/>
      <c r="B19" s="9" t="s">
        <v>12</v>
      </c>
      <c r="C19" s="8">
        <v>12555000</v>
      </c>
    </row>
    <row r="20" spans="1:3" ht="15" customHeight="1">
      <c r="A20" s="69"/>
      <c r="B20" s="7" t="s">
        <v>73</v>
      </c>
      <c r="C20" s="12">
        <v>20000</v>
      </c>
    </row>
    <row r="21" spans="1:3" ht="15.75" customHeight="1">
      <c r="A21" s="4" t="s">
        <v>13</v>
      </c>
      <c r="B21" s="13" t="s">
        <v>14</v>
      </c>
      <c r="C21" s="6">
        <v>160000</v>
      </c>
    </row>
    <row r="22" spans="1:3" ht="15.75" customHeight="1">
      <c r="A22" s="10"/>
      <c r="B22" s="9" t="s">
        <v>15</v>
      </c>
      <c r="C22" s="8">
        <v>160000</v>
      </c>
    </row>
    <row r="23" spans="1:3" ht="15" customHeight="1">
      <c r="A23" s="4" t="s">
        <v>16</v>
      </c>
      <c r="B23" s="13" t="s">
        <v>17</v>
      </c>
      <c r="C23" s="6">
        <f>SUM(C24:C26)</f>
        <v>1105387</v>
      </c>
    </row>
    <row r="24" spans="1:3" ht="15.75" customHeight="1">
      <c r="A24" s="68"/>
      <c r="B24" s="9" t="s">
        <v>18</v>
      </c>
      <c r="C24" s="8">
        <v>700028</v>
      </c>
    </row>
    <row r="25" spans="1:3" ht="25.5" customHeight="1">
      <c r="A25" s="70"/>
      <c r="B25" s="7" t="s">
        <v>78</v>
      </c>
      <c r="C25" s="8">
        <v>55359</v>
      </c>
    </row>
    <row r="26" spans="1:3" ht="17.25" customHeight="1">
      <c r="A26" s="69"/>
      <c r="B26" s="9" t="s">
        <v>15</v>
      </c>
      <c r="C26" s="8">
        <v>350000</v>
      </c>
    </row>
    <row r="27" spans="1:3" ht="27.75" customHeight="1">
      <c r="A27" s="4" t="s">
        <v>19</v>
      </c>
      <c r="B27" s="14" t="s">
        <v>81</v>
      </c>
      <c r="C27" s="6">
        <v>20576</v>
      </c>
    </row>
    <row r="28" spans="1:3" ht="15.75" customHeight="1">
      <c r="A28" s="11"/>
      <c r="B28" s="7" t="s">
        <v>18</v>
      </c>
      <c r="C28" s="8">
        <v>20576</v>
      </c>
    </row>
    <row r="29" spans="1:3" ht="15.75" customHeight="1">
      <c r="A29" s="4" t="s">
        <v>20</v>
      </c>
      <c r="B29" s="14" t="s">
        <v>21</v>
      </c>
      <c r="C29" s="6">
        <f>SUM(C30:C31)</f>
        <v>105200</v>
      </c>
    </row>
    <row r="30" spans="1:3" ht="15.75" customHeight="1">
      <c r="A30" s="50"/>
      <c r="B30" s="9" t="s">
        <v>18</v>
      </c>
      <c r="C30" s="8">
        <v>2200</v>
      </c>
    </row>
    <row r="31" spans="1:3" ht="15.75" customHeight="1">
      <c r="A31" s="52"/>
      <c r="B31" s="9" t="s">
        <v>22</v>
      </c>
      <c r="C31" s="8">
        <v>103000</v>
      </c>
    </row>
    <row r="32" spans="1:3" ht="38.25">
      <c r="A32" s="15" t="s">
        <v>23</v>
      </c>
      <c r="B32" s="14" t="s">
        <v>82</v>
      </c>
      <c r="C32" s="6">
        <f>C33+C34+C35+C43+C46+C47+C48+C49+C50</f>
        <v>274157923</v>
      </c>
    </row>
    <row r="33" spans="1:3" ht="16.5" customHeight="1">
      <c r="A33" s="53"/>
      <c r="B33" s="7" t="s">
        <v>75</v>
      </c>
      <c r="C33" s="8">
        <v>600000</v>
      </c>
    </row>
    <row r="34" spans="1:3" ht="18" customHeight="1">
      <c r="A34" s="53"/>
      <c r="B34" s="7" t="s">
        <v>73</v>
      </c>
      <c r="C34" s="8">
        <v>145000</v>
      </c>
    </row>
    <row r="35" spans="1:3" ht="17.25" customHeight="1">
      <c r="A35" s="53"/>
      <c r="B35" s="16" t="s">
        <v>24</v>
      </c>
      <c r="C35" s="17">
        <f>SUM(C36:C42)</f>
        <v>149241400</v>
      </c>
    </row>
    <row r="36" spans="1:3" ht="15.75" customHeight="1">
      <c r="A36" s="53"/>
      <c r="B36" s="18" t="s">
        <v>26</v>
      </c>
      <c r="C36" s="19">
        <v>142150000</v>
      </c>
    </row>
    <row r="37" spans="1:3" ht="13.5" customHeight="1">
      <c r="A37" s="53"/>
      <c r="B37" s="18" t="s">
        <v>27</v>
      </c>
      <c r="C37" s="19">
        <v>130900</v>
      </c>
    </row>
    <row r="38" spans="1:3" ht="15.75" customHeight="1">
      <c r="A38" s="53"/>
      <c r="B38" s="18" t="s">
        <v>28</v>
      </c>
      <c r="C38" s="19">
        <v>5500</v>
      </c>
    </row>
    <row r="39" spans="1:3" ht="12.75">
      <c r="A39" s="53"/>
      <c r="B39" s="18" t="s">
        <v>29</v>
      </c>
      <c r="C39" s="19">
        <v>2645000</v>
      </c>
    </row>
    <row r="40" spans="1:3" ht="12.75">
      <c r="A40" s="53"/>
      <c r="B40" s="18" t="s">
        <v>30</v>
      </c>
      <c r="C40" s="19">
        <v>3600000</v>
      </c>
    </row>
    <row r="41" spans="1:3" ht="12.75">
      <c r="A41" s="53"/>
      <c r="B41" s="18" t="s">
        <v>31</v>
      </c>
      <c r="C41" s="19">
        <v>650000</v>
      </c>
    </row>
    <row r="42" spans="1:3" ht="15.75" customHeight="1">
      <c r="A42" s="53"/>
      <c r="B42" s="18" t="s">
        <v>32</v>
      </c>
      <c r="C42" s="19">
        <v>60000</v>
      </c>
    </row>
    <row r="43" spans="1:3" ht="17.25" customHeight="1">
      <c r="A43" s="53"/>
      <c r="B43" s="20" t="s">
        <v>25</v>
      </c>
      <c r="C43" s="17">
        <f>SUM(C44:C45)</f>
        <v>3417000</v>
      </c>
    </row>
    <row r="44" spans="1:3" ht="15.75" customHeight="1">
      <c r="A44" s="53"/>
      <c r="B44" s="18" t="s">
        <v>33</v>
      </c>
      <c r="C44" s="19">
        <v>917000</v>
      </c>
    </row>
    <row r="45" spans="1:3" ht="16.5" customHeight="1">
      <c r="A45" s="53"/>
      <c r="B45" s="18" t="s">
        <v>34</v>
      </c>
      <c r="C45" s="19">
        <v>2500000</v>
      </c>
    </row>
    <row r="46" spans="1:3" ht="15.75" customHeight="1">
      <c r="A46" s="53"/>
      <c r="B46" s="9" t="s">
        <v>15</v>
      </c>
      <c r="C46" s="8">
        <v>1930000</v>
      </c>
    </row>
    <row r="47" spans="1:3" ht="15.75" customHeight="1">
      <c r="A47" s="53"/>
      <c r="B47" s="9" t="s">
        <v>73</v>
      </c>
      <c r="C47" s="8">
        <v>5000</v>
      </c>
    </row>
    <row r="48" spans="1:3" ht="15.75" customHeight="1">
      <c r="A48" s="53"/>
      <c r="B48" s="9" t="s">
        <v>9</v>
      </c>
      <c r="C48" s="8">
        <v>1500000</v>
      </c>
    </row>
    <row r="49" spans="1:3" ht="14.25" customHeight="1">
      <c r="A49" s="53"/>
      <c r="B49" s="9" t="s">
        <v>69</v>
      </c>
      <c r="C49" s="8">
        <v>87319523</v>
      </c>
    </row>
    <row r="50" spans="1:3" ht="15" customHeight="1">
      <c r="A50" s="53"/>
      <c r="B50" s="9" t="s">
        <v>70</v>
      </c>
      <c r="C50" s="8">
        <v>30000000</v>
      </c>
    </row>
    <row r="51" spans="1:3" ht="12.75" customHeight="1">
      <c r="A51" s="43">
        <v>1</v>
      </c>
      <c r="B51" s="43">
        <v>2</v>
      </c>
      <c r="C51" s="43">
        <v>3</v>
      </c>
    </row>
    <row r="52" spans="1:3" ht="15" customHeight="1">
      <c r="A52" s="4" t="s">
        <v>35</v>
      </c>
      <c r="B52" s="13" t="s">
        <v>36</v>
      </c>
      <c r="C52" s="6">
        <f>SUM(C53:C55)</f>
        <v>50229083</v>
      </c>
    </row>
    <row r="53" spans="1:3" ht="15.75" customHeight="1">
      <c r="A53" s="53"/>
      <c r="B53" s="9" t="s">
        <v>37</v>
      </c>
      <c r="C53" s="8">
        <v>46768517</v>
      </c>
    </row>
    <row r="54" spans="1:3" ht="15.75" customHeight="1">
      <c r="A54" s="53"/>
      <c r="B54" s="9" t="s">
        <v>38</v>
      </c>
      <c r="C54" s="8">
        <v>1450566</v>
      </c>
    </row>
    <row r="55" spans="1:3" ht="15.75" customHeight="1">
      <c r="A55" s="53"/>
      <c r="B55" s="7" t="s">
        <v>76</v>
      </c>
      <c r="C55" s="8">
        <v>2010000</v>
      </c>
    </row>
    <row r="56" spans="1:3" ht="15.75" customHeight="1">
      <c r="A56" s="4" t="s">
        <v>39</v>
      </c>
      <c r="B56" s="13" t="s">
        <v>40</v>
      </c>
      <c r="C56" s="6">
        <v>1572300</v>
      </c>
    </row>
    <row r="57" spans="1:3" ht="15.75" customHeight="1">
      <c r="A57" s="11"/>
      <c r="B57" s="9" t="s">
        <v>9</v>
      </c>
      <c r="C57" s="8">
        <v>1572300</v>
      </c>
    </row>
    <row r="58" spans="1:3" ht="16.5" customHeight="1">
      <c r="A58" s="4" t="s">
        <v>41</v>
      </c>
      <c r="B58" s="13" t="s">
        <v>42</v>
      </c>
      <c r="C58" s="6">
        <v>153900</v>
      </c>
    </row>
    <row r="59" spans="1:3" ht="16.5" customHeight="1">
      <c r="A59" s="11"/>
      <c r="B59" s="9" t="s">
        <v>9</v>
      </c>
      <c r="C59" s="8">
        <v>153900</v>
      </c>
    </row>
    <row r="60" spans="1:3" ht="15" customHeight="1">
      <c r="A60" s="4" t="s">
        <v>43</v>
      </c>
      <c r="B60" s="13" t="s">
        <v>44</v>
      </c>
      <c r="C60" s="6">
        <f>SUM(C61:C64)</f>
        <v>40317000</v>
      </c>
    </row>
    <row r="61" spans="1:3" ht="15" customHeight="1">
      <c r="A61" s="50"/>
      <c r="B61" s="9" t="s">
        <v>18</v>
      </c>
      <c r="C61" s="8">
        <v>40254500</v>
      </c>
    </row>
    <row r="62" spans="1:3" ht="22.5">
      <c r="A62" s="51"/>
      <c r="B62" s="7" t="s">
        <v>78</v>
      </c>
      <c r="C62" s="8">
        <v>500</v>
      </c>
    </row>
    <row r="63" spans="1:3" ht="14.25" customHeight="1">
      <c r="A63" s="51"/>
      <c r="B63" s="9" t="s">
        <v>9</v>
      </c>
      <c r="C63" s="8">
        <v>40000</v>
      </c>
    </row>
    <row r="64" spans="1:3" ht="15.75" customHeight="1">
      <c r="A64" s="52"/>
      <c r="B64" s="9" t="s">
        <v>15</v>
      </c>
      <c r="C64" s="8">
        <v>22000</v>
      </c>
    </row>
    <row r="65" spans="1:3" ht="15.75" customHeight="1">
      <c r="A65" s="4" t="s">
        <v>45</v>
      </c>
      <c r="B65" s="13" t="s">
        <v>46</v>
      </c>
      <c r="C65" s="6">
        <v>95800</v>
      </c>
    </row>
    <row r="66" spans="1:3" ht="18" customHeight="1">
      <c r="A66" s="11"/>
      <c r="B66" s="9" t="s">
        <v>9</v>
      </c>
      <c r="C66" s="8">
        <v>95800</v>
      </c>
    </row>
    <row r="67" spans="1:3" ht="17.25" customHeight="1">
      <c r="A67" s="4" t="s">
        <v>47</v>
      </c>
      <c r="B67" s="13" t="s">
        <v>48</v>
      </c>
      <c r="C67" s="6">
        <v>150000</v>
      </c>
    </row>
    <row r="68" spans="1:3" ht="18" customHeight="1">
      <c r="A68" s="11"/>
      <c r="B68" s="7" t="s">
        <v>76</v>
      </c>
      <c r="C68" s="8">
        <v>150000</v>
      </c>
    </row>
    <row r="69" spans="1:3" ht="25.5">
      <c r="A69" s="15" t="s">
        <v>49</v>
      </c>
      <c r="B69" s="14" t="s">
        <v>83</v>
      </c>
      <c r="C69" s="6">
        <v>540000</v>
      </c>
    </row>
    <row r="70" spans="1:3" ht="16.5" customHeight="1">
      <c r="A70" s="11"/>
      <c r="B70" s="9" t="s">
        <v>9</v>
      </c>
      <c r="C70" s="8">
        <v>540000</v>
      </c>
    </row>
    <row r="71" spans="1:3" ht="15" customHeight="1">
      <c r="A71" s="4" t="s">
        <v>50</v>
      </c>
      <c r="B71" s="13" t="s">
        <v>51</v>
      </c>
      <c r="C71" s="6">
        <v>1290000</v>
      </c>
    </row>
    <row r="72" spans="1:3" ht="17.25" customHeight="1" thickBot="1">
      <c r="A72" s="21"/>
      <c r="B72" s="22" t="s">
        <v>9</v>
      </c>
      <c r="C72" s="23">
        <v>1290000</v>
      </c>
    </row>
    <row r="73" spans="1:3" ht="20.25" customHeight="1" thickBot="1">
      <c r="A73" s="24"/>
      <c r="B73" s="25" t="s">
        <v>52</v>
      </c>
      <c r="C73" s="26">
        <f>C14+C18+C21+C23+C27+C29+C32+C52+C56+C58+C60+C65+C67+C69+C71</f>
        <v>386578635</v>
      </c>
    </row>
    <row r="74" spans="1:3" ht="10.5" customHeight="1">
      <c r="A74" s="44"/>
      <c r="B74" s="45"/>
      <c r="C74" s="46"/>
    </row>
    <row r="75" spans="1:3" ht="4.5" customHeight="1">
      <c r="A75" s="27"/>
      <c r="B75" s="27"/>
      <c r="C75" s="27"/>
    </row>
    <row r="76" spans="1:3" ht="16.5" customHeight="1">
      <c r="A76" s="64" t="s">
        <v>55</v>
      </c>
      <c r="B76" s="64"/>
      <c r="C76" s="64"/>
    </row>
    <row r="77" spans="1:3" ht="16.5" customHeight="1">
      <c r="A77" s="4" t="s">
        <v>4</v>
      </c>
      <c r="B77" s="5" t="s">
        <v>5</v>
      </c>
      <c r="C77" s="28">
        <v>10000</v>
      </c>
    </row>
    <row r="78" spans="1:3" ht="17.25" customHeight="1">
      <c r="A78" s="11"/>
      <c r="B78" s="29" t="s">
        <v>18</v>
      </c>
      <c r="C78" s="30">
        <v>10000</v>
      </c>
    </row>
    <row r="79" spans="1:3" ht="17.25" customHeight="1">
      <c r="A79" s="4" t="s">
        <v>8</v>
      </c>
      <c r="B79" s="5" t="s">
        <v>10</v>
      </c>
      <c r="C79" s="28">
        <f>SUM(C80)</f>
        <v>18256132.99</v>
      </c>
    </row>
    <row r="80" spans="1:3" ht="17.25" customHeight="1">
      <c r="A80" s="11"/>
      <c r="B80" s="29" t="s">
        <v>84</v>
      </c>
      <c r="C80" s="30">
        <v>18256132.99</v>
      </c>
    </row>
    <row r="81" spans="1:3" ht="15" customHeight="1">
      <c r="A81" s="4" t="s">
        <v>6</v>
      </c>
      <c r="B81" s="5" t="s">
        <v>7</v>
      </c>
      <c r="C81" s="28">
        <f>SUM(C82:C84)</f>
        <v>1130500</v>
      </c>
    </row>
    <row r="82" spans="1:3" ht="15.75" customHeight="1">
      <c r="A82" s="50"/>
      <c r="B82" s="29" t="s">
        <v>18</v>
      </c>
      <c r="C82" s="30">
        <v>150000</v>
      </c>
    </row>
    <row r="83" spans="1:3" ht="24" customHeight="1">
      <c r="A83" s="51"/>
      <c r="B83" s="7" t="s">
        <v>78</v>
      </c>
      <c r="C83" s="30">
        <v>1750</v>
      </c>
    </row>
    <row r="84" spans="1:3" ht="17.25" customHeight="1">
      <c r="A84" s="52"/>
      <c r="B84" s="29" t="s">
        <v>56</v>
      </c>
      <c r="C84" s="30">
        <v>978750</v>
      </c>
    </row>
    <row r="85" spans="1:3" ht="15" customHeight="1">
      <c r="A85" s="4" t="s">
        <v>13</v>
      </c>
      <c r="B85" s="5" t="s">
        <v>14</v>
      </c>
      <c r="C85" s="28">
        <f>SUM(C86:C87)</f>
        <v>360500</v>
      </c>
    </row>
    <row r="86" spans="1:3" ht="15.75" customHeight="1">
      <c r="A86" s="50"/>
      <c r="B86" s="29" t="s">
        <v>18</v>
      </c>
      <c r="C86" s="30">
        <v>360000</v>
      </c>
    </row>
    <row r="87" spans="1:3" ht="16.5" customHeight="1">
      <c r="A87" s="52"/>
      <c r="B87" s="29" t="s">
        <v>57</v>
      </c>
      <c r="C87" s="30">
        <v>500</v>
      </c>
    </row>
    <row r="88" spans="1:3" ht="14.25" customHeight="1">
      <c r="A88" s="4" t="s">
        <v>16</v>
      </c>
      <c r="B88" s="5" t="s">
        <v>17</v>
      </c>
      <c r="C88" s="28">
        <f>SUM(C89:C91)</f>
        <v>2659444</v>
      </c>
    </row>
    <row r="89" spans="1:3" ht="14.25" customHeight="1">
      <c r="A89" s="50"/>
      <c r="B89" s="29" t="s">
        <v>18</v>
      </c>
      <c r="C89" s="30">
        <v>316444</v>
      </c>
    </row>
    <row r="90" spans="1:3" ht="22.5" customHeight="1">
      <c r="A90" s="51"/>
      <c r="B90" s="31" t="s">
        <v>79</v>
      </c>
      <c r="C90" s="30">
        <v>2143000</v>
      </c>
    </row>
    <row r="91" spans="1:3" ht="15.75" customHeight="1">
      <c r="A91" s="52"/>
      <c r="B91" s="29" t="s">
        <v>56</v>
      </c>
      <c r="C91" s="30">
        <v>200000</v>
      </c>
    </row>
    <row r="92" spans="1:3" ht="15" customHeight="1">
      <c r="A92" s="4" t="s">
        <v>20</v>
      </c>
      <c r="B92" s="5" t="s">
        <v>21</v>
      </c>
      <c r="C92" s="28">
        <f>SUM(C93:C95)</f>
        <v>6921829</v>
      </c>
    </row>
    <row r="93" spans="1:3" ht="17.25" customHeight="1">
      <c r="A93" s="53"/>
      <c r="B93" s="29" t="s">
        <v>57</v>
      </c>
      <c r="C93" s="30">
        <v>8000</v>
      </c>
    </row>
    <row r="94" spans="1:3" ht="16.5" customHeight="1">
      <c r="A94" s="53"/>
      <c r="B94" s="29" t="s">
        <v>18</v>
      </c>
      <c r="C94" s="30">
        <v>6753166</v>
      </c>
    </row>
    <row r="95" spans="1:3" ht="18" customHeight="1">
      <c r="A95" s="53"/>
      <c r="B95" s="31" t="s">
        <v>77</v>
      </c>
      <c r="C95" s="47">
        <v>160663</v>
      </c>
    </row>
    <row r="96" spans="1:3" ht="38.25">
      <c r="A96" s="15" t="s">
        <v>23</v>
      </c>
      <c r="B96" s="32" t="s">
        <v>82</v>
      </c>
      <c r="C96" s="28">
        <f>SUM(C97:C98)</f>
        <v>32710798</v>
      </c>
    </row>
    <row r="97" spans="1:3" ht="16.5" customHeight="1">
      <c r="A97" s="50"/>
      <c r="B97" s="29" t="s">
        <v>58</v>
      </c>
      <c r="C97" s="30">
        <v>24710798</v>
      </c>
    </row>
    <row r="98" spans="1:3" ht="15" customHeight="1">
      <c r="A98" s="52"/>
      <c r="B98" s="29" t="s">
        <v>59</v>
      </c>
      <c r="C98" s="30">
        <v>8000000</v>
      </c>
    </row>
    <row r="99" spans="1:3" ht="11.25" customHeight="1">
      <c r="A99" s="43">
        <v>1</v>
      </c>
      <c r="B99" s="43">
        <v>2</v>
      </c>
      <c r="C99" s="43">
        <v>3</v>
      </c>
    </row>
    <row r="100" spans="1:3" ht="16.5" customHeight="1">
      <c r="A100" s="4" t="s">
        <v>35</v>
      </c>
      <c r="B100" s="5" t="s">
        <v>36</v>
      </c>
      <c r="C100" s="28">
        <f>SUM(C101:C102)</f>
        <v>60227444</v>
      </c>
    </row>
    <row r="101" spans="1:3" ht="15.75" customHeight="1">
      <c r="A101" s="50"/>
      <c r="B101" s="29" t="s">
        <v>37</v>
      </c>
      <c r="C101" s="30">
        <v>52356730</v>
      </c>
    </row>
    <row r="102" spans="1:3" ht="15.75" customHeight="1">
      <c r="A102" s="52"/>
      <c r="B102" s="29" t="s">
        <v>60</v>
      </c>
      <c r="C102" s="30">
        <v>7870714</v>
      </c>
    </row>
    <row r="103" spans="1:3" ht="15.75" customHeight="1">
      <c r="A103" s="4" t="s">
        <v>39</v>
      </c>
      <c r="B103" s="5" t="s">
        <v>40</v>
      </c>
      <c r="C103" s="28">
        <v>51250</v>
      </c>
    </row>
    <row r="104" spans="1:3" ht="16.5" customHeight="1">
      <c r="A104" s="11"/>
      <c r="B104" s="29" t="s">
        <v>57</v>
      </c>
      <c r="C104" s="30">
        <v>51250</v>
      </c>
    </row>
    <row r="105" spans="1:3" ht="15.75" customHeight="1">
      <c r="A105" s="4" t="s">
        <v>61</v>
      </c>
      <c r="B105" s="5" t="s">
        <v>62</v>
      </c>
      <c r="C105" s="28">
        <v>49850</v>
      </c>
    </row>
    <row r="106" spans="1:3" ht="37.5" customHeight="1">
      <c r="A106" s="11"/>
      <c r="B106" s="7" t="s">
        <v>72</v>
      </c>
      <c r="C106" s="30">
        <v>49850</v>
      </c>
    </row>
    <row r="107" spans="1:3" ht="16.5" customHeight="1">
      <c r="A107" s="4" t="s">
        <v>41</v>
      </c>
      <c r="B107" s="5" t="s">
        <v>42</v>
      </c>
      <c r="C107" s="28">
        <f>SUM(C108:C109)</f>
        <v>96300</v>
      </c>
    </row>
    <row r="108" spans="1:3" ht="15.75" customHeight="1">
      <c r="A108" s="50"/>
      <c r="B108" s="29" t="s">
        <v>56</v>
      </c>
      <c r="C108" s="30">
        <v>44300</v>
      </c>
    </row>
    <row r="109" spans="1:3" ht="14.25" customHeight="1">
      <c r="A109" s="52"/>
      <c r="B109" s="29" t="s">
        <v>18</v>
      </c>
      <c r="C109" s="30">
        <v>52000</v>
      </c>
    </row>
    <row r="110" spans="1:3" ht="15.75" customHeight="1">
      <c r="A110" s="4" t="s">
        <v>43</v>
      </c>
      <c r="B110" s="5" t="s">
        <v>44</v>
      </c>
      <c r="C110" s="28">
        <f>SUM(C111:C114)</f>
        <v>2455466</v>
      </c>
    </row>
    <row r="111" spans="1:3" ht="15" customHeight="1">
      <c r="A111" s="50"/>
      <c r="B111" s="29" t="s">
        <v>57</v>
      </c>
      <c r="C111" s="30">
        <v>433600</v>
      </c>
    </row>
    <row r="112" spans="1:3" ht="26.25" customHeight="1">
      <c r="A112" s="51"/>
      <c r="B112" s="33" t="s">
        <v>80</v>
      </c>
      <c r="C112" s="30">
        <v>442000</v>
      </c>
    </row>
    <row r="113" spans="1:3" ht="15.75" customHeight="1">
      <c r="A113" s="51"/>
      <c r="B113" s="29" t="s">
        <v>18</v>
      </c>
      <c r="C113" s="30">
        <v>1188000</v>
      </c>
    </row>
    <row r="114" spans="1:3" ht="34.5" customHeight="1">
      <c r="A114" s="52"/>
      <c r="B114" s="7" t="s">
        <v>72</v>
      </c>
      <c r="C114" s="30">
        <v>391866</v>
      </c>
    </row>
    <row r="115" spans="1:3" ht="15.75" customHeight="1">
      <c r="A115" s="4" t="s">
        <v>45</v>
      </c>
      <c r="B115" s="5" t="s">
        <v>46</v>
      </c>
      <c r="C115" s="28">
        <f>SUM(C116:C120)</f>
        <v>692224.34</v>
      </c>
    </row>
    <row r="116" spans="1:3" ht="15.75" customHeight="1">
      <c r="A116" s="50"/>
      <c r="B116" s="29" t="s">
        <v>18</v>
      </c>
      <c r="C116" s="30">
        <v>155000</v>
      </c>
    </row>
    <row r="117" spans="1:3" ht="26.25" customHeight="1">
      <c r="A117" s="51"/>
      <c r="B117" s="33" t="s">
        <v>80</v>
      </c>
      <c r="C117" s="30">
        <v>116200</v>
      </c>
    </row>
    <row r="118" spans="1:3" ht="14.25" customHeight="1">
      <c r="A118" s="51"/>
      <c r="B118" s="29" t="s">
        <v>56</v>
      </c>
      <c r="C118" s="30">
        <v>22975.72</v>
      </c>
    </row>
    <row r="119" spans="1:3" ht="14.25" customHeight="1">
      <c r="A119" s="51"/>
      <c r="B119" s="29" t="s">
        <v>57</v>
      </c>
      <c r="C119" s="30">
        <v>95000</v>
      </c>
    </row>
    <row r="120" spans="1:3" ht="18.75" customHeight="1">
      <c r="A120" s="52"/>
      <c r="B120" s="31" t="s">
        <v>77</v>
      </c>
      <c r="C120" s="30">
        <v>303048.62</v>
      </c>
    </row>
    <row r="121" spans="1:3" ht="16.5" customHeight="1">
      <c r="A121" s="4" t="s">
        <v>63</v>
      </c>
      <c r="B121" s="32" t="s">
        <v>64</v>
      </c>
      <c r="C121" s="28">
        <f>SUM(C122:C124)</f>
        <v>1083499</v>
      </c>
    </row>
    <row r="122" spans="1:3" ht="18.75" customHeight="1">
      <c r="A122" s="50"/>
      <c r="B122" s="31" t="s">
        <v>57</v>
      </c>
      <c r="C122" s="30">
        <v>3650</v>
      </c>
    </row>
    <row r="123" spans="1:3" ht="25.5" customHeight="1">
      <c r="A123" s="51"/>
      <c r="B123" s="33" t="s">
        <v>80</v>
      </c>
      <c r="C123" s="30">
        <v>362249</v>
      </c>
    </row>
    <row r="124" spans="1:3" ht="36.75" customHeight="1">
      <c r="A124" s="52"/>
      <c r="B124" s="7" t="s">
        <v>72</v>
      </c>
      <c r="C124" s="30">
        <v>717600</v>
      </c>
    </row>
    <row r="125" spans="1:3" ht="17.25" customHeight="1">
      <c r="A125" s="4" t="s">
        <v>47</v>
      </c>
      <c r="B125" s="32" t="s">
        <v>48</v>
      </c>
      <c r="C125" s="28">
        <v>100000</v>
      </c>
    </row>
    <row r="126" spans="1:3" ht="20.25" customHeight="1">
      <c r="A126" s="34"/>
      <c r="B126" s="33" t="s">
        <v>74</v>
      </c>
      <c r="C126" s="35">
        <v>100000</v>
      </c>
    </row>
    <row r="127" spans="1:3" ht="17.25" customHeight="1">
      <c r="A127" s="4" t="s">
        <v>65</v>
      </c>
      <c r="B127" s="32" t="s">
        <v>66</v>
      </c>
      <c r="C127" s="28">
        <v>40000</v>
      </c>
    </row>
    <row r="128" spans="1:3" ht="26.25" customHeight="1" thickBot="1">
      <c r="A128" s="40"/>
      <c r="B128" s="41" t="s">
        <v>80</v>
      </c>
      <c r="C128" s="42">
        <v>40000</v>
      </c>
    </row>
    <row r="129" spans="1:3" ht="18.75" customHeight="1" thickBot="1">
      <c r="A129" s="24"/>
      <c r="B129" s="25" t="s">
        <v>67</v>
      </c>
      <c r="C129" s="26">
        <f>C77+C79+C81+C85+C88+C92+C96+C100+C103+C105+C107+C110+C115+C121+C125+C127</f>
        <v>126845237.33</v>
      </c>
    </row>
    <row r="130" spans="1:3" ht="24" customHeight="1" thickBot="1">
      <c r="A130" s="54" t="s">
        <v>68</v>
      </c>
      <c r="B130" s="55"/>
      <c r="C130" s="36">
        <f>C129+C73</f>
        <v>513423872.33</v>
      </c>
    </row>
    <row r="131" spans="1:3" ht="15.75">
      <c r="A131" s="37"/>
      <c r="B131" s="37"/>
      <c r="C131" s="38"/>
    </row>
    <row r="132" spans="1:3" ht="12.75">
      <c r="A132" s="39"/>
      <c r="B132" s="1"/>
      <c r="C132" s="1"/>
    </row>
    <row r="133" spans="1:3" ht="12.75">
      <c r="A133" s="1"/>
      <c r="B133" s="1"/>
      <c r="C133" s="1"/>
    </row>
  </sheetData>
  <mergeCells count="24">
    <mergeCell ref="A130:B130"/>
    <mergeCell ref="B7:C7"/>
    <mergeCell ref="A10:A11"/>
    <mergeCell ref="B10:B11"/>
    <mergeCell ref="C10:C11"/>
    <mergeCell ref="A13:C13"/>
    <mergeCell ref="A76:C76"/>
    <mergeCell ref="A15:A17"/>
    <mergeCell ref="A19:A20"/>
    <mergeCell ref="A24:A26"/>
    <mergeCell ref="A30:A31"/>
    <mergeCell ref="A33:A50"/>
    <mergeCell ref="A53:A55"/>
    <mergeCell ref="A61:A64"/>
    <mergeCell ref="A82:A84"/>
    <mergeCell ref="A86:A87"/>
    <mergeCell ref="A89:A91"/>
    <mergeCell ref="A93:A95"/>
    <mergeCell ref="A116:A120"/>
    <mergeCell ref="A122:A124"/>
    <mergeCell ref="A97:A98"/>
    <mergeCell ref="A101:A102"/>
    <mergeCell ref="A108:A109"/>
    <mergeCell ref="A111:A11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ump</dc:creator>
  <cp:keywords/>
  <dc:description/>
  <cp:lastModifiedBy>ump</cp:lastModifiedBy>
  <cp:lastPrinted>2007-02-01T08:57:51Z</cp:lastPrinted>
  <dcterms:created xsi:type="dcterms:W3CDTF">2006-11-14T07:02:09Z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