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6335" windowHeight="10830" activeTab="0"/>
  </bookViews>
  <sheets>
    <sheet name="Arkusz1" sheetId="1" r:id="rId1"/>
    <sheet name="Arkusz2" sheetId="2" r:id="rId2"/>
    <sheet name="Arkusz3" sheetId="3" r:id="rId3"/>
  </sheets>
  <definedNames>
    <definedName name="_xlnm.Print_Titles" localSheetId="0">'Arkusz1'!$4:$5</definedName>
  </definedNames>
  <calcPr fullCalcOnLoad="1"/>
</workbook>
</file>

<file path=xl/sharedStrings.xml><?xml version="1.0" encoding="utf-8"?>
<sst xmlns="http://schemas.openxmlformats.org/spreadsheetml/2006/main" count="29" uniqueCount="29">
  <si>
    <t>Tabela Nr 14</t>
  </si>
  <si>
    <r>
      <rPr>
        <b/>
        <sz val="17"/>
        <color indexed="8"/>
        <rFont val="Arial CE"/>
        <family val="0"/>
      </rPr>
      <t xml:space="preserve">MAJĄTEK TRWAŁY 
POSZCZEGÓLNYCH INSTYTUCJI KULTURY  </t>
    </r>
  </si>
  <si>
    <t>Lp.</t>
  </si>
  <si>
    <r>
      <rPr>
        <b/>
        <sz val="9"/>
        <color indexed="8"/>
        <rFont val="Arial CE"/>
        <family val="0"/>
      </rPr>
      <t>Majątek trwały 
jednostek budżetowych</t>
    </r>
  </si>
  <si>
    <t>Stan na 
31.12.2002 r.</t>
  </si>
  <si>
    <t>Struktura</t>
  </si>
  <si>
    <t xml:space="preserve"> Stan na 31.12.2003 r.
/przewidywany/</t>
  </si>
  <si>
    <t>Struktura</t>
  </si>
  <si>
    <t>1.</t>
  </si>
  <si>
    <r>
      <rPr>
        <b/>
        <sz val="11"/>
        <color indexed="8"/>
        <rFont val="Arial CE"/>
        <family val="0"/>
      </rPr>
      <t>Płocka Orkiestra Symfoniczna 
im. W. Lutosławskiego</t>
    </r>
  </si>
  <si>
    <t>Urządzenia techniczne i maszyny</t>
  </si>
  <si>
    <t>Środki transportu</t>
  </si>
  <si>
    <t xml:space="preserve">Inne środki trwałe </t>
  </si>
  <si>
    <t>2.</t>
  </si>
  <si>
    <t>Książnica Płocka 
im. Wł. Broniewskiego</t>
  </si>
  <si>
    <t>Budynki, lokale i obiekty inżynierii lądowej i wodnej</t>
  </si>
  <si>
    <t>Urządzenia techniczne i maszyny</t>
  </si>
  <si>
    <t>Środki transportu</t>
  </si>
  <si>
    <t xml:space="preserve">Inne środki trwałe </t>
  </si>
  <si>
    <t>3.</t>
  </si>
  <si>
    <t>Płocki Ośrodek Kultury 
i Sztuki</t>
  </si>
  <si>
    <t>Grunty</t>
  </si>
  <si>
    <t>Budynki, lokale i obiekty inżynierii lądowej i wodnej</t>
  </si>
  <si>
    <t>Urządzenia techniczne i maszyny</t>
  </si>
  <si>
    <t>Środki transportu</t>
  </si>
  <si>
    <t>-</t>
  </si>
  <si>
    <t>-</t>
  </si>
  <si>
    <t xml:space="preserve">Inne środki trwałe </t>
  </si>
  <si>
    <t>RAZEM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</si>
</sst>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GENERAL"/>
    <numFmt numFmtId="165" formatCode="#,##0.00"/>
    <numFmt numFmtId="166" formatCode="0.00%"/>
    <numFmt numFmtId="167" formatCode="@"/>
  </numFmts>
  <fonts count="10">
    <font>
      <sz val="10"/>
      <name val="Arial"/>
      <family val="0"/>
    </font>
    <font>
      <sz val="10"/>
      <color indexed="8"/>
      <name val="Arial CE"/>
      <family val="0"/>
    </font>
    <font>
      <b/>
      <i/>
      <sz val="15"/>
      <color indexed="8"/>
      <name val="Arial CE"/>
      <family val="0"/>
    </font>
    <font>
      <b/>
      <sz val="17"/>
      <color indexed="8"/>
      <name val="Arial CE"/>
      <family val="0"/>
    </font>
    <font>
      <b/>
      <sz val="14"/>
      <color indexed="8"/>
      <name val="Arial CE"/>
      <family val="0"/>
    </font>
    <font>
      <b/>
      <sz val="9"/>
      <color indexed="8"/>
      <name val="Arial CE"/>
      <family val="0"/>
    </font>
    <font>
      <sz val="9"/>
      <color indexed="8"/>
      <name val="Arial CE"/>
      <family val="0"/>
    </font>
    <font>
      <b/>
      <sz val="11"/>
      <color indexed="8"/>
      <name val="Arial CE"/>
      <family val="0"/>
    </font>
    <font>
      <b/>
      <sz val="10"/>
      <color indexed="8"/>
      <name val="Arial CE"/>
      <family val="0"/>
    </font>
    <font>
      <sz val="11"/>
      <color indexed="8"/>
      <name val="Arial CE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7">
    <xf numFmtId="164" fontId="0" fillId="0" borderId="0" xfId="0" applyAlignment="1">
      <alignment/>
    </xf>
    <xf numFmtId="164" fontId="1" fillId="0" borderId="0" xfId="0" applyNumberFormat="1" applyFont="1" applyBorder="1" applyAlignment="1" applyProtection="1">
      <alignment/>
      <protection/>
    </xf>
    <xf numFmtId="164" fontId="2" fillId="0" borderId="0" xfId="0" applyNumberFormat="1" applyFont="1" applyBorder="1" applyAlignment="1" applyProtection="1">
      <alignment horizontal="right" vertical="top"/>
      <protection/>
    </xf>
    <xf numFmtId="164" fontId="3" fillId="0" borderId="0" xfId="0" applyNumberFormat="1" applyFont="1" applyBorder="1" applyAlignment="1" applyProtection="1">
      <alignment horizontal="right" wrapText="1"/>
      <protection/>
    </xf>
    <xf numFmtId="164" fontId="4" fillId="0" borderId="0" xfId="0" applyNumberFormat="1" applyFont="1" applyBorder="1" applyAlignment="1" applyProtection="1">
      <alignment horizontal="center" vertical="center" wrapText="1"/>
      <protection/>
    </xf>
    <xf numFmtId="165" fontId="0" fillId="0" borderId="0" xfId="0" applyNumberFormat="1" applyAlignment="1">
      <alignment/>
    </xf>
    <xf numFmtId="164" fontId="5" fillId="0" borderId="1" xfId="0" applyNumberFormat="1" applyFont="1" applyBorder="1" applyAlignment="1" applyProtection="1">
      <alignment horizontal="center" vertical="center"/>
      <protection/>
    </xf>
    <xf numFmtId="164" fontId="5" fillId="0" borderId="1" xfId="0" applyNumberFormat="1" applyFont="1" applyBorder="1" applyAlignment="1" applyProtection="1">
      <alignment horizontal="center" vertical="center" wrapText="1"/>
      <protection/>
    </xf>
    <xf numFmtId="164" fontId="5" fillId="0" borderId="2" xfId="0" applyNumberFormat="1" applyFont="1" applyBorder="1" applyAlignment="1" applyProtection="1">
      <alignment horizontal="center" vertical="center"/>
      <protection/>
    </xf>
    <xf numFmtId="164" fontId="5" fillId="0" borderId="3" xfId="0" applyNumberFormat="1" applyFont="1" applyBorder="1" applyAlignment="1" applyProtection="1">
      <alignment horizontal="center" vertical="center" wrapText="1"/>
      <protection/>
    </xf>
    <xf numFmtId="164" fontId="6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horizontal="center" vertical="center"/>
      <protection/>
    </xf>
    <xf numFmtId="164" fontId="1" fillId="0" borderId="2" xfId="0" applyNumberFormat="1" applyFont="1" applyBorder="1" applyAlignment="1" applyProtection="1">
      <alignment horizontal="center" vertical="center"/>
      <protection/>
    </xf>
    <xf numFmtId="164" fontId="1" fillId="0" borderId="3" xfId="0" applyNumberFormat="1" applyFont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 applyProtection="1">
      <alignment horizontal="center" vertical="center"/>
      <protection/>
    </xf>
    <xf numFmtId="164" fontId="7" fillId="0" borderId="1" xfId="0" applyNumberFormat="1" applyFont="1" applyBorder="1" applyAlignment="1" applyProtection="1">
      <alignment vertical="center" wrapText="1"/>
      <protection/>
    </xf>
    <xf numFmtId="165" fontId="7" fillId="0" borderId="1" xfId="0" applyNumberFormat="1" applyFont="1" applyBorder="1" applyAlignment="1" applyProtection="1">
      <alignment vertical="center"/>
      <protection/>
    </xf>
    <xf numFmtId="166" fontId="7" fillId="0" borderId="2" xfId="0" applyNumberFormat="1" applyFont="1" applyBorder="1" applyAlignment="1" applyProtection="1">
      <alignment vertical="center"/>
      <protection/>
    </xf>
    <xf numFmtId="165" fontId="7" fillId="0" borderId="3" xfId="0" applyNumberFormat="1" applyFont="1" applyBorder="1" applyAlignment="1" applyProtection="1">
      <alignment vertical="center"/>
      <protection/>
    </xf>
    <xf numFmtId="166" fontId="7" fillId="0" borderId="1" xfId="0" applyNumberFormat="1" applyFont="1" applyBorder="1" applyAlignment="1" applyProtection="1">
      <alignment vertical="center"/>
      <protection/>
    </xf>
    <xf numFmtId="164" fontId="8" fillId="0" borderId="1" xfId="0" applyNumberFormat="1" applyFont="1" applyBorder="1" applyAlignment="1" applyProtection="1">
      <alignment horizontal="center" vertical="center"/>
      <protection/>
    </xf>
    <xf numFmtId="164" fontId="1" fillId="0" borderId="1" xfId="0" applyNumberFormat="1" applyFont="1" applyBorder="1" applyAlignment="1" applyProtection="1">
      <alignment vertical="center" wrapText="1"/>
      <protection/>
    </xf>
    <xf numFmtId="165" fontId="1" fillId="0" borderId="1" xfId="0" applyNumberFormat="1" applyFont="1" applyBorder="1" applyAlignment="1" applyProtection="1">
      <alignment vertical="center"/>
      <protection/>
    </xf>
    <xf numFmtId="166" fontId="1" fillId="0" borderId="2" xfId="0" applyNumberFormat="1" applyFont="1" applyBorder="1" applyAlignment="1" applyProtection="1">
      <alignment vertical="center"/>
      <protection/>
    </xf>
    <xf numFmtId="165" fontId="1" fillId="0" borderId="3" xfId="0" applyNumberFormat="1" applyFont="1" applyBorder="1" applyAlignment="1" applyProtection="1">
      <alignment vertical="center"/>
      <protection/>
    </xf>
    <xf numFmtId="166" fontId="1" fillId="0" borderId="1" xfId="0" applyNumberFormat="1" applyFont="1" applyBorder="1" applyAlignment="1" applyProtection="1">
      <alignment vertical="center"/>
      <protection/>
    </xf>
    <xf numFmtId="164" fontId="1" fillId="0" borderId="4" xfId="0" applyNumberFormat="1" applyFont="1" applyBorder="1" applyAlignment="1" applyProtection="1">
      <alignment vertical="center" wrapText="1"/>
      <protection/>
    </xf>
    <xf numFmtId="165" fontId="1" fillId="0" borderId="3" xfId="0" applyNumberFormat="1" applyFont="1" applyBorder="1" applyAlignment="1" applyProtection="1">
      <alignment horizontal="right" vertical="center"/>
      <protection/>
    </xf>
    <xf numFmtId="167" fontId="1" fillId="0" borderId="1" xfId="0" applyNumberFormat="1" applyFont="1" applyBorder="1" applyAlignment="1" applyProtection="1">
      <alignment horizontal="right" vertical="center"/>
      <protection/>
    </xf>
    <xf numFmtId="164" fontId="8" fillId="0" borderId="5" xfId="0" applyNumberFormat="1" applyFont="1" applyBorder="1" applyAlignment="1" applyProtection="1">
      <alignment horizontal="center" vertical="center"/>
      <protection/>
    </xf>
    <xf numFmtId="164" fontId="1" fillId="0" borderId="0" xfId="0" applyNumberFormat="1" applyFont="1" applyBorder="1" applyAlignment="1" applyProtection="1">
      <alignment vertical="center"/>
      <protection/>
    </xf>
    <xf numFmtId="165" fontId="1" fillId="0" borderId="5" xfId="0" applyNumberFormat="1" applyFont="1" applyBorder="1" applyAlignment="1" applyProtection="1">
      <alignment vertical="center"/>
      <protection/>
    </xf>
    <xf numFmtId="166" fontId="1" fillId="0" borderId="6" xfId="0" applyNumberFormat="1" applyFont="1" applyBorder="1" applyAlignment="1" applyProtection="1">
      <alignment vertical="center"/>
      <protection/>
    </xf>
    <xf numFmtId="165" fontId="1" fillId="0" borderId="7" xfId="0" applyNumberFormat="1" applyFont="1" applyBorder="1" applyAlignment="1" applyProtection="1">
      <alignment vertical="center"/>
      <protection/>
    </xf>
    <xf numFmtId="166" fontId="1" fillId="0" borderId="5" xfId="0" applyNumberFormat="1" applyFont="1" applyBorder="1" applyAlignment="1" applyProtection="1">
      <alignment vertical="center"/>
      <protection/>
    </xf>
    <xf numFmtId="164" fontId="7" fillId="0" borderId="1" xfId="0" applyNumberFormat="1" applyFont="1" applyBorder="1" applyAlignment="1" applyProtection="1">
      <alignment horizontal="center" vertical="center" wrapText="1"/>
      <protection/>
    </xf>
    <xf numFmtId="164" fontId="9" fillId="0" borderId="3" xfId="0" applyNumberFormat="1" applyFont="1" applyBorder="1" applyAlignment="1" applyProtection="1">
      <alignment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workbookViewId="0" topLeftCell="A1">
      <selection activeCell="A1" sqref="A1"/>
    </sheetView>
  </sheetViews>
  <sheetFormatPr defaultColWidth="9.140625" defaultRowHeight="12.75"/>
  <cols>
    <col min="1" max="1" width="4.28125" style="0" customWidth="1"/>
    <col min="2" max="2" width="66.421875" style="0" customWidth="1"/>
    <col min="3" max="3" width="25.421875" style="0" customWidth="1"/>
    <col min="4" max="4" width="14.00390625" style="0" customWidth="1"/>
    <col min="5" max="5" width="25.421875" style="0" customWidth="1"/>
    <col min="6" max="256" width="11.57421875" style="0" customWidth="1"/>
  </cols>
  <sheetData>
    <row r="1" spans="1:6" ht="38.25" customHeight="1">
      <c r="A1" s="1"/>
      <c r="B1" s="1"/>
      <c r="C1" s="1"/>
      <c r="D1" s="1"/>
      <c r="E1" s="2" t="s">
        <v>0</v>
      </c>
      <c r="F1" s="2"/>
    </row>
    <row r="2" spans="1:6" ht="54" customHeight="1">
      <c r="A2" s="3" t="s">
        <v>1</v>
      </c>
      <c r="B2" s="3"/>
      <c r="C2" s="3"/>
      <c r="D2" s="3"/>
      <c r="E2" s="3"/>
      <c r="F2" s="3"/>
    </row>
    <row r="3" spans="1:9" ht="17.25">
      <c r="A3" s="4"/>
      <c r="B3" s="4"/>
      <c r="C3" s="4"/>
      <c r="D3" s="4"/>
      <c r="E3" s="4"/>
      <c r="F3" s="4"/>
      <c r="I3" s="5">
        <v>89775</v>
      </c>
    </row>
    <row r="4" spans="1:9" ht="12.75">
      <c r="A4" s="6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6" t="s">
        <v>7</v>
      </c>
      <c r="I4" s="5">
        <v>89776</v>
      </c>
    </row>
    <row r="5" spans="1:9" ht="22.5" customHeight="1">
      <c r="A5" s="6"/>
      <c r="B5" s="7"/>
      <c r="C5" s="7"/>
      <c r="D5" s="8"/>
      <c r="E5" s="9"/>
      <c r="F5" s="6"/>
      <c r="I5" s="5">
        <v>89777</v>
      </c>
    </row>
    <row r="6" spans="1:12" ht="42.75" customHeight="1">
      <c r="A6" s="14" t="s">
        <v>8</v>
      </c>
      <c r="B6" s="15" t="s">
        <v>9</v>
      </c>
      <c r="C6" s="16">
        <f>SUM(C7:C9)</f>
        <v>89006.45000000001</v>
      </c>
      <c r="D6" s="17">
        <f>C6/C21</f>
        <v>0.04416708017373237</v>
      </c>
      <c r="E6" s="18">
        <f>E7+E8+E9</f>
        <v>60216.24</v>
      </c>
      <c r="F6" s="19">
        <f>E6/E21</f>
        <v>0.03080321897061491</v>
      </c>
      <c r="I6" s="5">
        <v>89779</v>
      </c>
      <c r="J6" s="5">
        <v>89780</v>
      </c>
      <c r="K6" s="5">
        <v>89781</v>
      </c>
      <c r="L6" s="5">
        <v>89782</v>
      </c>
    </row>
    <row r="7" spans="1:12" ht="27" customHeight="1">
      <c r="A7" s="20"/>
      <c r="B7" s="21" t="s">
        <v>10</v>
      </c>
      <c r="C7" s="22">
        <v>6109.13</v>
      </c>
      <c r="D7" s="23">
        <f>C7/C6</f>
        <v>0.06863693586251332</v>
      </c>
      <c r="E7" s="24">
        <v>2052.11</v>
      </c>
      <c r="F7" s="25">
        <f>E7/E6</f>
        <v>0.03407901257202376</v>
      </c>
      <c r="I7" s="5">
        <v>89780</v>
      </c>
      <c r="J7" s="5">
        <v>89781</v>
      </c>
      <c r="K7" s="5">
        <v>89782</v>
      </c>
      <c r="L7" s="5">
        <v>89783</v>
      </c>
    </row>
    <row r="8" spans="1:12" ht="27" customHeight="1">
      <c r="A8" s="20"/>
      <c r="B8" s="21" t="s">
        <v>11</v>
      </c>
      <c r="C8" s="22">
        <v>37591.15</v>
      </c>
      <c r="D8" s="23">
        <f>C8/C6</f>
        <v>0.42234186398850865</v>
      </c>
      <c r="E8" s="24">
        <v>19962.25</v>
      </c>
      <c r="F8" s="25">
        <f>E8/E6</f>
        <v>0.33150940676468676</v>
      </c>
      <c r="I8" s="5">
        <v>89781</v>
      </c>
      <c r="J8" s="5">
        <v>89782</v>
      </c>
      <c r="K8" s="5">
        <v>89783</v>
      </c>
      <c r="L8" s="5">
        <v>89784</v>
      </c>
    </row>
    <row r="9" spans="1:12" ht="27" customHeight="1">
      <c r="A9" s="20"/>
      <c r="B9" s="21" t="s">
        <v>12</v>
      </c>
      <c r="C9" s="22">
        <v>45306.17</v>
      </c>
      <c r="D9" s="23">
        <f>C9/C6</f>
        <v>0.5090212001489779</v>
      </c>
      <c r="E9" s="24">
        <v>38201.88</v>
      </c>
      <c r="F9" s="25">
        <f>E9/E6</f>
        <v>0.6344115806632895</v>
      </c>
      <c r="I9" s="5">
        <v>89782</v>
      </c>
      <c r="J9" s="5">
        <v>89783</v>
      </c>
      <c r="K9" s="5">
        <v>89784</v>
      </c>
      <c r="L9" s="5">
        <v>89785</v>
      </c>
    </row>
    <row r="10" spans="1:12" ht="37.5" customHeight="1">
      <c r="A10" s="14" t="s">
        <v>13</v>
      </c>
      <c r="B10" s="15" t="s">
        <v>14</v>
      </c>
      <c r="C10" s="16">
        <f>SUM(C11:C14)</f>
        <v>677017.56</v>
      </c>
      <c r="D10" s="17">
        <v>0.33590000000000003</v>
      </c>
      <c r="E10" s="18">
        <f>E11+E12+E13+E14</f>
        <v>680588.96</v>
      </c>
      <c r="F10" s="19">
        <f>E10/E21</f>
        <v>0.3481507773295555</v>
      </c>
      <c r="I10" s="5">
        <v>89783</v>
      </c>
      <c r="J10" s="5">
        <v>89784</v>
      </c>
      <c r="K10" s="5">
        <v>89785</v>
      </c>
      <c r="L10" s="5">
        <v>89786</v>
      </c>
    </row>
    <row r="11" spans="1:6" ht="27" customHeight="1">
      <c r="A11" s="20"/>
      <c r="B11" s="21" t="s">
        <v>15</v>
      </c>
      <c r="C11" s="22">
        <v>554826.76</v>
      </c>
      <c r="D11" s="23">
        <f>C11/C10</f>
        <v>0.8195160550931647</v>
      </c>
      <c r="E11" s="24">
        <v>582102.34</v>
      </c>
      <c r="F11" s="25">
        <f>E11/E10</f>
        <v>0.8552920693864914</v>
      </c>
    </row>
    <row r="12" spans="1:6" ht="27" customHeight="1">
      <c r="A12" s="20"/>
      <c r="B12" s="21" t="s">
        <v>16</v>
      </c>
      <c r="C12" s="22">
        <v>36473.4</v>
      </c>
      <c r="D12" s="23">
        <f>C12/C10</f>
        <v>0.05387363955522808</v>
      </c>
      <c r="E12" s="24">
        <v>34597.84</v>
      </c>
      <c r="F12" s="25">
        <f>E12/E10</f>
        <v>0.05083514725246204</v>
      </c>
    </row>
    <row r="13" spans="1:6" ht="27" customHeight="1">
      <c r="A13" s="20"/>
      <c r="B13" s="21" t="s">
        <v>17</v>
      </c>
      <c r="C13" s="22">
        <v>77739.34</v>
      </c>
      <c r="D13" s="23">
        <f>C13/C10</f>
        <v>0.11482617969318254</v>
      </c>
      <c r="E13" s="24">
        <v>58304.14</v>
      </c>
      <c r="F13" s="25">
        <f>E13/E10</f>
        <v>0.08566718449267822</v>
      </c>
    </row>
    <row r="14" spans="1:6" ht="27" customHeight="1">
      <c r="A14" s="20"/>
      <c r="B14" s="21" t="s">
        <v>18</v>
      </c>
      <c r="C14" s="22">
        <v>7978.06</v>
      </c>
      <c r="D14" s="23">
        <f>C14/C10</f>
        <v>0.011784125658424576</v>
      </c>
      <c r="E14" s="24">
        <v>5584.64</v>
      </c>
      <c r="F14" s="25">
        <f>E14/E10</f>
        <v>0.008205598868368363</v>
      </c>
    </row>
    <row r="15" spans="1:6" ht="39.75" customHeight="1">
      <c r="A15" s="14" t="s">
        <v>19</v>
      </c>
      <c r="B15" s="15" t="s">
        <v>20</v>
      </c>
      <c r="C15" s="16">
        <f>C16+C17+C18+C19+C20</f>
        <v>1249197.4999999998</v>
      </c>
      <c r="D15" s="17">
        <f>C15/C21</f>
        <v>0.6198809876736577</v>
      </c>
      <c r="E15" s="18">
        <f>E16+E17+E18+E19+E20</f>
        <v>1214063.22</v>
      </c>
      <c r="F15" s="19">
        <f>E15/E21</f>
        <v>0.6210460036998295</v>
      </c>
    </row>
    <row r="16" spans="1:6" ht="27" customHeight="1">
      <c r="A16" s="14"/>
      <c r="B16" s="21" t="s">
        <v>21</v>
      </c>
      <c r="C16" s="22">
        <v>121597</v>
      </c>
      <c r="D16" s="23">
        <f>C16/C15</f>
        <v>0.09734009233928184</v>
      </c>
      <c r="E16" s="24">
        <v>121597</v>
      </c>
      <c r="F16" s="25">
        <f>E16/E15</f>
        <v>0.10015705771895471</v>
      </c>
    </row>
    <row r="17" spans="1:6" ht="27" customHeight="1">
      <c r="A17" s="14"/>
      <c r="B17" s="21" t="s">
        <v>22</v>
      </c>
      <c r="C17" s="22">
        <v>1042048.4</v>
      </c>
      <c r="D17" s="23">
        <f>C17/C15</f>
        <v>0.8341742598748398</v>
      </c>
      <c r="E17" s="24">
        <v>1014369.56</v>
      </c>
      <c r="F17" s="25">
        <f>E17/E15</f>
        <v>0.8355162591944759</v>
      </c>
    </row>
    <row r="18" spans="1:6" ht="27" customHeight="1">
      <c r="A18" s="14"/>
      <c r="B18" s="21" t="s">
        <v>23</v>
      </c>
      <c r="C18" s="22">
        <v>28715.64</v>
      </c>
      <c r="D18" s="23">
        <f>C18/C15</f>
        <v>0.022987269827229085</v>
      </c>
      <c r="E18" s="24">
        <v>62104.19</v>
      </c>
      <c r="F18" s="25">
        <v>0.0511</v>
      </c>
    </row>
    <row r="19" spans="1:6" ht="27" customHeight="1">
      <c r="A19" s="14"/>
      <c r="B19" s="26" t="s">
        <v>24</v>
      </c>
      <c r="C19" s="22">
        <v>3298.27</v>
      </c>
      <c r="D19" s="23">
        <f>C19/C15</f>
        <v>0.0026403110797131764</v>
      </c>
      <c r="E19" s="27" t="s">
        <v>25</v>
      </c>
      <c r="F19" s="28" t="s">
        <v>26</v>
      </c>
    </row>
    <row r="20" spans="1:6" ht="27" customHeight="1">
      <c r="A20" s="29"/>
      <c r="B20" s="30" t="s">
        <v>27</v>
      </c>
      <c r="C20" s="31">
        <v>53538.19</v>
      </c>
      <c r="D20" s="32">
        <f>C20/C15</f>
        <v>0.042858066878936285</v>
      </c>
      <c r="E20" s="33">
        <v>15992.47</v>
      </c>
      <c r="F20" s="34">
        <f>E20/E15</f>
        <v>0.013172683050228636</v>
      </c>
    </row>
    <row r="21" spans="1:6" ht="28.5" customHeight="1">
      <c r="A21" s="35" t="s">
        <v>28</v>
      </c>
      <c r="B21" s="35"/>
      <c r="C21" s="16">
        <f>C6+C10+C15</f>
        <v>2015221.5099999998</v>
      </c>
      <c r="D21" s="17">
        <v>1</v>
      </c>
      <c r="E21" s="18">
        <f>E6+E10+E15</f>
        <v>1954868.42</v>
      </c>
      <c r="F21" s="19">
        <f>F15+F10+F6</f>
        <v>0</v>
      </c>
    </row>
  </sheetData>
  <mergeCells count="9">
    <mergeCell ref="E1:F1"/>
    <mergeCell ref="A2:F2"/>
    <mergeCell ref="A4:A5"/>
    <mergeCell ref="B4:B5"/>
    <mergeCell ref="C4:C5"/>
    <mergeCell ref="D4:D5"/>
    <mergeCell ref="E4:E5"/>
    <mergeCell ref="F4:F5"/>
    <mergeCell ref="A21:B21"/>
  </mergeCells>
  <printOptions horizontalCentered="1"/>
  <pageMargins left="0.7875" right="0.7875" top="0.6298611111111111" bottom="0.7875" header="0.09861111111111112" footer="0.09861111111111112"/>
  <pageSetup firstPageNumber="1" useFirstPageNumber="1" fitToHeight="0" horizontalDpi="300" verticalDpi="300" orientation="portrait" paperSize="9" scale="89"/>
  <rowBreaks count="1" manualBreakCount="1">
    <brk id="1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 horizontalCentered="1"/>
  <pageMargins left="0.7875" right="0.7875" top="0.6298611111111111" bottom="0.7875" header="0.09861111111111112" footer="0.09861111111111112"/>
  <pageSetup fitToHeight="0" horizontalDpi="300" verticalDpi="300" orientation="portrait" paperSize="9" scale="8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256" width="11.57421875" style="0" customWidth="1"/>
  </cols>
  <sheetData>
    <row r="1" ht="12.75"/>
  </sheetData>
  <printOptions horizontalCentered="1"/>
  <pageMargins left="0.7875" right="0.7875" top="0.6298611111111111" bottom="0.7875" header="0.09861111111111112" footer="0.09861111111111112"/>
  <pageSetup fitToHeight="0" horizontalDpi="300" verticalDpi="3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2637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2003-12-16T07:19:39Z</cp:lastPrinted>
  <dcterms:created xsi:type="dcterms:W3CDTF">2003-10-03T08:29:40Z</dcterms:created>
  <dcterms:modified xsi:type="dcterms:W3CDTF">2003-12-16T12:42:15Z</dcterms:modified>
  <cp:category/>
  <cp:version/>
  <cp:contentType/>
  <cp:contentStatus/>
  <cp:revision>24</cp:revision>
</cp:coreProperties>
</file>